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80" activeTab="0"/>
  </bookViews>
  <sheets>
    <sheet name="Sheet1" sheetId="1" r:id="rId1"/>
  </sheets>
  <definedNames>
    <definedName name="_xlfn.IFERROR" hidden="1">#NAME?</definedName>
    <definedName name="_xlnm.Print_Area" localSheetId="0">'Sheet1'!$A$1:$H$25</definedName>
  </definedNames>
  <calcPr fullCalcOnLoad="1"/>
</workbook>
</file>

<file path=xl/sharedStrings.xml><?xml version="1.0" encoding="utf-8"?>
<sst xmlns="http://schemas.openxmlformats.org/spreadsheetml/2006/main" count="17" uniqueCount="16">
  <si>
    <t>รวม</t>
  </si>
  <si>
    <t>วัน</t>
  </si>
  <si>
    <t>ยอดเงินกู้</t>
  </si>
  <si>
    <t>เงินกู้สะสม</t>
  </si>
  <si>
    <t>หมายเหตุ</t>
  </si>
  <si>
    <t>การคำนวณดอกเบี้ยเงินให้กู้ยืมกรรมการ</t>
  </si>
  <si>
    <t>วันเดือนปี</t>
  </si>
  <si>
    <t>อัตราดอกเบี้ย</t>
  </si>
  <si>
    <t>จำนวนเงินดอกเบี้ย</t>
  </si>
  <si>
    <t>เพิ่มขึ้น</t>
  </si>
  <si>
    <t>ลดลง</t>
  </si>
  <si>
    <t>บริษัท ตัวอย่าง จำกัด</t>
  </si>
  <si>
    <t>สำหรับรอบระยะเวลาบัญชี ตั้งแต่ วันที่ 1 มกราคม 25xx ถึง วันที่ 31 ธันวาคม 25xx</t>
  </si>
  <si>
    <t xml:space="preserve">อัตราดอกเบี้ยใช้เงินฝากประจำ หรือ กรณีมีเงินกุ้ที่กิจการกู้จากภายนอก ใช้อัตราเดียวกัน </t>
  </si>
  <si>
    <t xml:space="preserve"> - การนับจะไม่นับวันเริ่มกู้ คือไม่นับวันยืม</t>
  </si>
  <si>
    <t xml:space="preserve"> - ใช้ยอดเงินกู้สะสมในการคำนวณ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</si>
</sst>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41E]d\ mmmm\ yyyy"/>
    <numFmt numFmtId="192" formatCode="[$-1070000]d/mm/yyyy;@"/>
    <numFmt numFmtId="193" formatCode="[$-1070000]d/m/yy;@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b/>
      <u val="single"/>
      <sz val="14"/>
      <color indexed="8"/>
      <name val="Angsana New"/>
      <family val="1"/>
    </font>
    <font>
      <b/>
      <sz val="20"/>
      <color indexed="8"/>
      <name val="Angsana New"/>
      <family val="1"/>
    </font>
    <font>
      <b/>
      <sz val="18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b/>
      <u val="single"/>
      <sz val="14"/>
      <color theme="1"/>
      <name val="Angsana New"/>
      <family val="1"/>
    </font>
    <font>
      <b/>
      <sz val="20"/>
      <color theme="1"/>
      <name val="Angsana New"/>
      <family val="1"/>
    </font>
    <font>
      <b/>
      <sz val="18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3" fontId="39" fillId="0" borderId="0" xfId="42" applyFont="1" applyAlignment="1">
      <alignment/>
    </xf>
    <xf numFmtId="43" fontId="40" fillId="0" borderId="0" xfId="42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193" fontId="40" fillId="0" borderId="10" xfId="0" applyNumberFormat="1" applyFont="1" applyBorder="1" applyAlignment="1">
      <alignment horizontal="center"/>
    </xf>
    <xf numFmtId="43" fontId="40" fillId="0" borderId="10" xfId="42" applyFont="1" applyBorder="1" applyAlignment="1">
      <alignment horizontal="center"/>
    </xf>
    <xf numFmtId="9" fontId="40" fillId="0" borderId="10" xfId="42" applyNumberFormat="1" applyFont="1" applyBorder="1" applyAlignment="1">
      <alignment horizontal="center"/>
    </xf>
    <xf numFmtId="1" fontId="40" fillId="0" borderId="10" xfId="42" applyNumberFormat="1" applyFont="1" applyBorder="1" applyAlignment="1">
      <alignment horizontal="center"/>
    </xf>
    <xf numFmtId="43" fontId="40" fillId="0" borderId="10" xfId="42" applyFont="1" applyBorder="1" applyAlignment="1">
      <alignment/>
    </xf>
    <xf numFmtId="0" fontId="40" fillId="0" borderId="10" xfId="0" applyFont="1" applyBorder="1" applyAlignment="1">
      <alignment/>
    </xf>
    <xf numFmtId="43" fontId="40" fillId="0" borderId="10" xfId="42" applyFont="1" applyBorder="1" applyAlignment="1">
      <alignment horizontal="lef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16" borderId="10" xfId="0" applyFont="1" applyFill="1" applyBorder="1" applyAlignment="1">
      <alignment horizontal="center" vertical="center"/>
    </xf>
    <xf numFmtId="43" fontId="39" fillId="16" borderId="10" xfId="42" applyFont="1" applyFill="1" applyBorder="1" applyAlignment="1">
      <alignment horizontal="center"/>
    </xf>
    <xf numFmtId="43" fontId="39" fillId="16" borderId="10" xfId="42" applyFont="1" applyFill="1" applyBorder="1" applyAlignment="1">
      <alignment horizontal="center" vertical="center"/>
    </xf>
    <xf numFmtId="43" fontId="39" fillId="16" borderId="10" xfId="42" applyFont="1" applyFill="1" applyBorder="1" applyAlignment="1">
      <alignment horizontal="center" vertical="center" wrapText="1"/>
    </xf>
    <xf numFmtId="0" fontId="39" fillId="16" borderId="11" xfId="0" applyFont="1" applyFill="1" applyBorder="1" applyAlignment="1">
      <alignment horizontal="center" vertical="center"/>
    </xf>
    <xf numFmtId="43" fontId="39" fillId="16" borderId="10" xfId="42" applyFont="1" applyFill="1" applyBorder="1" applyAlignment="1">
      <alignment horizontal="center"/>
    </xf>
    <xf numFmtId="0" fontId="39" fillId="16" borderId="12" xfId="0" applyFont="1" applyFill="1" applyBorder="1" applyAlignment="1">
      <alignment horizontal="center" vertical="center"/>
    </xf>
    <xf numFmtId="0" fontId="39" fillId="16" borderId="10" xfId="0" applyFont="1" applyFill="1" applyBorder="1" applyAlignment="1">
      <alignment horizontal="center"/>
    </xf>
    <xf numFmtId="43" fontId="39" fillId="16" borderId="10" xfId="42" applyFont="1" applyFill="1" applyBorder="1" applyAlignment="1">
      <alignment/>
    </xf>
    <xf numFmtId="1" fontId="39" fillId="16" borderId="10" xfId="42" applyNumberFormat="1" applyFont="1" applyFill="1" applyBorder="1" applyAlignment="1">
      <alignment/>
    </xf>
    <xf numFmtId="0" fontId="40" fillId="16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K13" sqref="K13"/>
    </sheetView>
  </sheetViews>
  <sheetFormatPr defaultColWidth="8.57421875" defaultRowHeight="15"/>
  <cols>
    <col min="1" max="1" width="10.57421875" style="2" customWidth="1"/>
    <col min="2" max="3" width="12.8515625" style="4" customWidth="1"/>
    <col min="4" max="4" width="13.00390625" style="4" customWidth="1"/>
    <col min="5" max="5" width="8.57421875" style="4" customWidth="1"/>
    <col min="6" max="6" width="6.8515625" style="4" customWidth="1"/>
    <col min="7" max="7" width="13.7109375" style="4" customWidth="1"/>
    <col min="8" max="8" width="13.7109375" style="2" customWidth="1"/>
    <col min="9" max="16384" width="8.57421875" style="2" customWidth="1"/>
  </cols>
  <sheetData>
    <row r="1" spans="1:8" s="1" customFormat="1" ht="28.5">
      <c r="A1" s="14" t="s">
        <v>11</v>
      </c>
      <c r="B1" s="14"/>
      <c r="C1" s="14"/>
      <c r="D1" s="14"/>
      <c r="E1" s="14"/>
      <c r="F1" s="14"/>
      <c r="G1" s="14"/>
      <c r="H1" s="14"/>
    </row>
    <row r="2" spans="1:8" s="1" customFormat="1" ht="26.25">
      <c r="A2" s="15" t="s">
        <v>5</v>
      </c>
      <c r="B2" s="15"/>
      <c r="C2" s="15"/>
      <c r="D2" s="15"/>
      <c r="E2" s="15"/>
      <c r="F2" s="15"/>
      <c r="G2" s="15"/>
      <c r="H2" s="15"/>
    </row>
    <row r="3" spans="1:8" ht="20.25">
      <c r="A3" s="16" t="s">
        <v>12</v>
      </c>
      <c r="B3" s="16"/>
      <c r="C3" s="16"/>
      <c r="D3" s="16"/>
      <c r="E3" s="16"/>
      <c r="F3" s="16"/>
      <c r="G3" s="16"/>
      <c r="H3" s="16"/>
    </row>
    <row r="4" spans="1:6" ht="20.25">
      <c r="A4" s="1"/>
      <c r="C4" s="3"/>
      <c r="D4" s="2"/>
      <c r="E4" s="2"/>
      <c r="F4" s="2"/>
    </row>
    <row r="5" spans="1:8" s="1" customFormat="1" ht="20.25">
      <c r="A5" s="17" t="s">
        <v>6</v>
      </c>
      <c r="B5" s="18" t="s">
        <v>2</v>
      </c>
      <c r="C5" s="18"/>
      <c r="D5" s="19" t="s">
        <v>3</v>
      </c>
      <c r="E5" s="20" t="s">
        <v>7</v>
      </c>
      <c r="F5" s="20" t="s">
        <v>1</v>
      </c>
      <c r="G5" s="20" t="s">
        <v>8</v>
      </c>
      <c r="H5" s="21" t="s">
        <v>4</v>
      </c>
    </row>
    <row r="6" spans="1:8" s="1" customFormat="1" ht="20.25">
      <c r="A6" s="17"/>
      <c r="B6" s="22" t="s">
        <v>9</v>
      </c>
      <c r="C6" s="22" t="s">
        <v>10</v>
      </c>
      <c r="D6" s="19"/>
      <c r="E6" s="20"/>
      <c r="F6" s="20"/>
      <c r="G6" s="20"/>
      <c r="H6" s="23"/>
    </row>
    <row r="7" spans="1:8" ht="19.5">
      <c r="A7" s="7">
        <v>43466</v>
      </c>
      <c r="B7" s="8">
        <v>1000000</v>
      </c>
      <c r="C7" s="8"/>
      <c r="D7" s="8">
        <f>+B7</f>
        <v>1000000</v>
      </c>
      <c r="E7" s="9">
        <v>0.02</v>
      </c>
      <c r="F7" s="10">
        <f>_xlfn.IFERROR((+A8-A7)+1,0)</f>
        <v>15</v>
      </c>
      <c r="G7" s="11">
        <f>ROUND(+D7*E7*+F7/365,2)</f>
        <v>821.92</v>
      </c>
      <c r="H7" s="12"/>
    </row>
    <row r="8" spans="1:8" ht="19.5">
      <c r="A8" s="7">
        <v>43480</v>
      </c>
      <c r="B8" s="13">
        <v>30000</v>
      </c>
      <c r="C8" s="11">
        <v>0</v>
      </c>
      <c r="D8" s="11">
        <f>+D7+B8-C8</f>
        <v>1030000</v>
      </c>
      <c r="E8" s="9">
        <v>0.02</v>
      </c>
      <c r="F8" s="10">
        <f>_xlfn.IFERROR((+A9-A8),0)</f>
        <v>4</v>
      </c>
      <c r="G8" s="11">
        <f>ROUND(+D8*E8*+F8/365,2)</f>
        <v>225.75</v>
      </c>
      <c r="H8" s="12"/>
    </row>
    <row r="9" spans="1:8" ht="19.5">
      <c r="A9" s="7">
        <v>43484</v>
      </c>
      <c r="B9" s="13">
        <v>0</v>
      </c>
      <c r="C9" s="11">
        <v>40000</v>
      </c>
      <c r="D9" s="11">
        <f aca="true" t="shared" si="0" ref="D9:D19">+D8+B9-C9</f>
        <v>990000</v>
      </c>
      <c r="E9" s="9">
        <v>0.02</v>
      </c>
      <c r="F9" s="10">
        <f aca="true" t="shared" si="1" ref="F9:F18">_xlfn.IFERROR((+A10-A9),0)</f>
        <v>43</v>
      </c>
      <c r="G9" s="11">
        <f aca="true" t="shared" si="2" ref="G8:G19">ROUND(+D9*E9*+F9/365,2)</f>
        <v>2332.6</v>
      </c>
      <c r="H9" s="12"/>
    </row>
    <row r="10" spans="1:8" ht="19.5">
      <c r="A10" s="7">
        <v>43527</v>
      </c>
      <c r="B10" s="13">
        <v>300000</v>
      </c>
      <c r="C10" s="11">
        <v>0</v>
      </c>
      <c r="D10" s="11">
        <f t="shared" si="0"/>
        <v>1290000</v>
      </c>
      <c r="E10" s="9">
        <v>0.02</v>
      </c>
      <c r="F10" s="10">
        <f t="shared" si="1"/>
        <v>36</v>
      </c>
      <c r="G10" s="11">
        <f t="shared" si="2"/>
        <v>2544.66</v>
      </c>
      <c r="H10" s="12"/>
    </row>
    <row r="11" spans="1:8" ht="19.5">
      <c r="A11" s="7">
        <v>43563</v>
      </c>
      <c r="B11" s="13">
        <v>0</v>
      </c>
      <c r="C11" s="11">
        <v>0</v>
      </c>
      <c r="D11" s="11">
        <f t="shared" si="0"/>
        <v>1290000</v>
      </c>
      <c r="E11" s="9">
        <v>0.02</v>
      </c>
      <c r="F11" s="10">
        <f t="shared" si="1"/>
        <v>13</v>
      </c>
      <c r="G11" s="11">
        <f t="shared" si="2"/>
        <v>918.9</v>
      </c>
      <c r="H11" s="12"/>
    </row>
    <row r="12" spans="1:8" ht="19.5">
      <c r="A12" s="7">
        <v>43576</v>
      </c>
      <c r="B12" s="13">
        <v>0</v>
      </c>
      <c r="C12" s="11">
        <v>400000</v>
      </c>
      <c r="D12" s="11">
        <f t="shared" si="0"/>
        <v>890000</v>
      </c>
      <c r="E12" s="9">
        <v>0.02</v>
      </c>
      <c r="F12" s="10">
        <f t="shared" si="1"/>
        <v>86</v>
      </c>
      <c r="G12" s="11">
        <f t="shared" si="2"/>
        <v>4193.97</v>
      </c>
      <c r="H12" s="12"/>
    </row>
    <row r="13" spans="1:8" ht="19.5">
      <c r="A13" s="7">
        <v>43662</v>
      </c>
      <c r="B13" s="13">
        <v>20000</v>
      </c>
      <c r="C13" s="11">
        <v>0</v>
      </c>
      <c r="D13" s="11">
        <f t="shared" si="0"/>
        <v>910000</v>
      </c>
      <c r="E13" s="9">
        <v>0.02</v>
      </c>
      <c r="F13" s="10">
        <f t="shared" si="1"/>
        <v>28</v>
      </c>
      <c r="G13" s="11">
        <f t="shared" si="2"/>
        <v>1396.16</v>
      </c>
      <c r="H13" s="12"/>
    </row>
    <row r="14" spans="1:8" ht="19.5">
      <c r="A14" s="7">
        <v>43690</v>
      </c>
      <c r="B14" s="13"/>
      <c r="C14" s="11">
        <v>300000</v>
      </c>
      <c r="D14" s="11">
        <f t="shared" si="0"/>
        <v>610000</v>
      </c>
      <c r="E14" s="9">
        <v>0.02</v>
      </c>
      <c r="F14" s="10">
        <f t="shared" si="1"/>
        <v>29</v>
      </c>
      <c r="G14" s="11">
        <f t="shared" si="2"/>
        <v>969.32</v>
      </c>
      <c r="H14" s="12"/>
    </row>
    <row r="15" spans="1:8" ht="19.5">
      <c r="A15" s="7">
        <v>43719</v>
      </c>
      <c r="B15" s="13">
        <v>150000</v>
      </c>
      <c r="C15" s="11">
        <v>0</v>
      </c>
      <c r="D15" s="11">
        <f t="shared" si="0"/>
        <v>760000</v>
      </c>
      <c r="E15" s="9">
        <v>0.02</v>
      </c>
      <c r="F15" s="10">
        <f t="shared" si="1"/>
        <v>42</v>
      </c>
      <c r="G15" s="11">
        <f t="shared" si="2"/>
        <v>1749.04</v>
      </c>
      <c r="H15" s="12"/>
    </row>
    <row r="16" spans="1:8" ht="19.5">
      <c r="A16" s="7">
        <v>43761</v>
      </c>
      <c r="B16" s="13"/>
      <c r="C16" s="11">
        <v>200000</v>
      </c>
      <c r="D16" s="11">
        <f t="shared" si="0"/>
        <v>560000</v>
      </c>
      <c r="E16" s="9">
        <v>0.02</v>
      </c>
      <c r="F16" s="10">
        <f t="shared" si="1"/>
        <v>38</v>
      </c>
      <c r="G16" s="11">
        <f t="shared" si="2"/>
        <v>1166.03</v>
      </c>
      <c r="H16" s="12"/>
    </row>
    <row r="17" spans="1:8" ht="19.5">
      <c r="A17" s="7">
        <v>43799</v>
      </c>
      <c r="B17" s="13">
        <v>100000</v>
      </c>
      <c r="C17" s="11">
        <v>0</v>
      </c>
      <c r="D17" s="11">
        <f t="shared" si="0"/>
        <v>660000</v>
      </c>
      <c r="E17" s="9">
        <v>0.02</v>
      </c>
      <c r="F17" s="10">
        <f t="shared" si="1"/>
        <v>14</v>
      </c>
      <c r="G17" s="11">
        <f t="shared" si="2"/>
        <v>506.3</v>
      </c>
      <c r="H17" s="12"/>
    </row>
    <row r="18" spans="1:8" ht="19.5">
      <c r="A18" s="7">
        <v>43813</v>
      </c>
      <c r="B18" s="13"/>
      <c r="C18" s="11">
        <v>300000</v>
      </c>
      <c r="D18" s="11">
        <f t="shared" si="0"/>
        <v>360000</v>
      </c>
      <c r="E18" s="9">
        <v>0.02</v>
      </c>
      <c r="F18" s="10">
        <f t="shared" si="1"/>
        <v>17</v>
      </c>
      <c r="G18" s="11">
        <f t="shared" si="2"/>
        <v>335.34</v>
      </c>
      <c r="H18" s="12"/>
    </row>
    <row r="19" spans="1:8" ht="19.5">
      <c r="A19" s="7">
        <v>43830</v>
      </c>
      <c r="B19" s="13"/>
      <c r="C19" s="11">
        <v>0</v>
      </c>
      <c r="D19" s="11">
        <f t="shared" si="0"/>
        <v>360000</v>
      </c>
      <c r="E19" s="9">
        <v>0.02</v>
      </c>
      <c r="F19" s="10">
        <f>_xlfn.IFERROR((+#REF!-A19),0)</f>
        <v>0</v>
      </c>
      <c r="G19" s="11">
        <f t="shared" si="2"/>
        <v>0</v>
      </c>
      <c r="H19" s="12"/>
    </row>
    <row r="20" spans="1:8" ht="20.25">
      <c r="A20" s="24" t="s">
        <v>0</v>
      </c>
      <c r="B20" s="25">
        <f>SUM(B7:B19)</f>
        <v>1600000</v>
      </c>
      <c r="C20" s="25">
        <f>SUM(C7:C19)</f>
        <v>1240000</v>
      </c>
      <c r="D20" s="25">
        <f>+B20-C20</f>
        <v>360000</v>
      </c>
      <c r="E20" s="25"/>
      <c r="F20" s="26"/>
      <c r="G20" s="25">
        <f>SUM(G7:G19)</f>
        <v>17159.99</v>
      </c>
      <c r="H20" s="27"/>
    </row>
    <row r="21" ht="11.25" customHeight="1"/>
    <row r="22" spans="1:2" ht="20.25">
      <c r="A22" s="5" t="s">
        <v>4</v>
      </c>
      <c r="B22" s="4" t="s">
        <v>13</v>
      </c>
    </row>
    <row r="23" spans="1:2" ht="19.5">
      <c r="A23" s="6"/>
      <c r="B23" s="4" t="s">
        <v>14</v>
      </c>
    </row>
    <row r="24" spans="1:2" ht="19.5">
      <c r="A24" s="6"/>
      <c r="B24" s="4" t="s">
        <v>15</v>
      </c>
    </row>
  </sheetData>
  <sheetProtection/>
  <mergeCells count="10">
    <mergeCell ref="E5:E6"/>
    <mergeCell ref="G5:G6"/>
    <mergeCell ref="H5:H6"/>
    <mergeCell ref="A1:H1"/>
    <mergeCell ref="A2:H2"/>
    <mergeCell ref="A3:H3"/>
    <mergeCell ref="B5:C5"/>
    <mergeCell ref="D5:D6"/>
    <mergeCell ref="A5:A6"/>
    <mergeCell ref="F5:F6"/>
  </mergeCells>
  <printOptions/>
  <pageMargins left="0.71" right="0.2362204724409449" top="0.7480314960629921" bottom="0.7480314960629921" header="0.31496062992125984" footer="0.31496062992125984"/>
  <pageSetup fitToHeight="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Chutima Uaiphon</cp:lastModifiedBy>
  <cp:lastPrinted>2020-08-18T07:17:38Z</cp:lastPrinted>
  <dcterms:created xsi:type="dcterms:W3CDTF">2020-06-09T04:00:16Z</dcterms:created>
  <dcterms:modified xsi:type="dcterms:W3CDTF">2021-08-19T07:46:36Z</dcterms:modified>
  <cp:category/>
  <cp:version/>
  <cp:contentType/>
  <cp:contentStatus/>
</cp:coreProperties>
</file>