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793a4ad9b16810/00CWPS 304/WEB CWPS/00ไฟล์สำหรับวางระบบและฟอร์มตัวอย่างลูกค้า/00 Master file/AT/"/>
    </mc:Choice>
  </mc:AlternateContent>
  <xr:revisionPtr revIDLastSave="0" documentId="8_{6C07B454-16A5-47C4-BC8D-3E4D51775B07}" xr6:coauthVersionLast="46" xr6:coauthVersionMax="46" xr10:uidLastSave="{00000000-0000-0000-0000-000000000000}"/>
  <bookViews>
    <workbookView xWindow="-110" yWindow="-110" windowWidth="19420" windowHeight="10420" xr2:uid="{F9CFC12D-9AB8-4E7F-BC4E-61A9DB0CC55B}"/>
  </bookViews>
  <sheets>
    <sheet name="คุมใบสำคัญรับ" sheetId="1" r:id="rId1"/>
  </sheets>
  <externalReferences>
    <externalReference r:id="rId2"/>
    <externalReference r:id="rId3"/>
  </externalReferences>
  <definedNames>
    <definedName name="add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ate">#REF!</definedName>
    <definedName name="Fiscal_Sets">#REF!</definedName>
    <definedName name="Invoice_Detail_Optional_Fields">#REF!</definedName>
    <definedName name="Invoice_Details">#REF!</definedName>
    <definedName name="Invoice_Optional_Fields">#REF!</definedName>
    <definedName name="Invoice_Payment_Schedules">#REF!</definedName>
    <definedName name="Invoices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LastPayday">#REF!</definedName>
    <definedName name="name">#REF!</definedName>
    <definedName name="no">#REF!</definedName>
    <definedName name="no.">#REF!</definedName>
    <definedName name="_xlnm.Print_Area" localSheetId="0">คุมใบสำคัญรับ!$B$3:$M$24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PEC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13</definedName>
    <definedName name="YOTime">#REF!</definedName>
    <definedName name="YOtrIrInc">#REF!</definedName>
    <definedName name="YOtrRInc">#REF!</definedName>
    <definedName name="YProFun">#REF!</definedName>
    <definedName name="YSalary">#REF!</definedName>
    <definedName name="YSSF">#REF!</definedName>
    <definedName name="YWHT">#REF!</definedName>
    <definedName name="จำนวน">#REF!</definedName>
    <definedName name="ชื่อ">#REF!</definedName>
    <definedName name="ที่อยู่">#REF!</definedName>
    <definedName name="ที่อยู่1">#REF!</definedName>
    <definedName name="ภาษ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6" i="1"/>
  <c r="H6" i="1"/>
  <c r="J6" i="1" s="1"/>
  <c r="I5" i="1"/>
  <c r="I24" i="1" s="1"/>
  <c r="H5" i="1"/>
  <c r="H24" i="1" s="1"/>
  <c r="J5" i="1" l="1"/>
  <c r="J24" i="1" s="1"/>
</calcChain>
</file>

<file path=xl/sharedStrings.xml><?xml version="1.0" encoding="utf-8"?>
<sst xmlns="http://schemas.openxmlformats.org/spreadsheetml/2006/main" count="27" uniqueCount="25">
  <si>
    <t>บริษัท</t>
  </si>
  <si>
    <t>ตัวอย่าง จำกัด</t>
  </si>
  <si>
    <t>ใบคุมเอกสารใบสำคัญรับลูกหนี้</t>
  </si>
  <si>
    <t>ประจำเดือน มกราคม 25X2</t>
  </si>
  <si>
    <t>ลำดับ</t>
  </si>
  <si>
    <t>เลขที</t>
  </si>
  <si>
    <t>ว/ด/ป</t>
  </si>
  <si>
    <t>ได้รับเงินจาก</t>
  </si>
  <si>
    <t>รายละเอียด</t>
  </si>
  <si>
    <t>จำนวนเงิน</t>
  </si>
  <si>
    <t>ภาษีมูลค่าเพิ่ม</t>
  </si>
  <si>
    <t>ถูก หัก ณ ที่จ่าย</t>
  </si>
  <si>
    <t>ยอดรับชำระ</t>
  </si>
  <si>
    <t>การรับเงิน</t>
  </si>
  <si>
    <t>ได้รับภาษีถูกหัก ณ ที่จ่าย</t>
  </si>
  <si>
    <t>หมายเหตุ</t>
  </si>
  <si>
    <t>01/01/25X2</t>
  </si>
  <si>
    <t>บริษัท ก. จำกัด</t>
  </si>
  <si>
    <t>รายได้ค่าบริการ</t>
  </si>
  <si>
    <t>โอน</t>
  </si>
  <si>
    <t>ได้รับแล้ว</t>
  </si>
  <si>
    <t>บริษัท ข. จำกัด</t>
  </si>
  <si>
    <t>เงินสด</t>
  </si>
  <si>
    <t>ยังไม่ได้รับ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</si>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</sst>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10000]d/m/yy;@"/>
    <numFmt numFmtId="165" formatCode="#,##0.00_ ;[Red]\-\ #,##0.00_ ;"/>
  </numFmts>
  <fonts count="13" x14ac:knownFonts="1">
    <font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Leelawadee"/>
      <family val="2"/>
    </font>
    <font>
      <b/>
      <sz val="14"/>
      <color rgb="FFFF0000"/>
      <name val="Leelawadee"/>
      <family val="2"/>
    </font>
    <font>
      <sz val="11"/>
      <color rgb="FFFF0000"/>
      <name val="Leelawadee"/>
      <family val="2"/>
    </font>
    <font>
      <b/>
      <sz val="14"/>
      <color indexed="8"/>
      <name val="Leelawadee"/>
      <family val="2"/>
    </font>
    <font>
      <sz val="11"/>
      <color theme="5" tint="-0.249977111117893"/>
      <name val="Leelawadee"/>
      <family val="2"/>
    </font>
    <font>
      <sz val="11"/>
      <color theme="1"/>
      <name val="Leelawadee"/>
      <family val="2"/>
    </font>
    <font>
      <sz val="10"/>
      <color theme="1"/>
      <name val="Leelawadee"/>
      <family val="2"/>
    </font>
    <font>
      <sz val="11"/>
      <color theme="1"/>
      <name val="Angsana New"/>
      <family val="1"/>
    </font>
    <font>
      <sz val="10"/>
      <color indexed="8"/>
      <name val="Leelawadee"/>
      <family val="2"/>
    </font>
    <font>
      <sz val="10"/>
      <color rgb="FFFF0000"/>
      <name val="Leelawadee"/>
      <family val="2"/>
    </font>
    <font>
      <b/>
      <sz val="10"/>
      <color indexed="8"/>
      <name val="Leelawade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horizontal="left" vertical="center"/>
      <protection locked="0"/>
    </xf>
    <xf numFmtId="43" fontId="11" fillId="2" borderId="2" xfId="0" quotePrefix="1" applyNumberFormat="1" applyFont="1" applyFill="1" applyBorder="1" applyAlignment="1" applyProtection="1">
      <alignment horizontal="center" vertical="center"/>
      <protection locked="0"/>
    </xf>
    <xf numFmtId="43" fontId="11" fillId="2" borderId="2" xfId="1" applyFont="1" applyFill="1" applyBorder="1" applyAlignment="1" applyProtection="1">
      <alignment horizontal="center" vertical="center"/>
      <protection locked="0"/>
    </xf>
    <xf numFmtId="43" fontId="10" fillId="2" borderId="2" xfId="1" applyFont="1" applyFill="1" applyBorder="1" applyAlignment="1" applyProtection="1">
      <alignment horizontal="center" vertical="center"/>
      <protection locked="0"/>
    </xf>
    <xf numFmtId="165" fontId="11" fillId="2" borderId="2" xfId="1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4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horizontal="left" vertical="center"/>
      <protection locked="0"/>
    </xf>
    <xf numFmtId="2" fontId="10" fillId="2" borderId="2" xfId="0" quotePrefix="1" applyNumberFormat="1" applyFont="1" applyFill="1" applyBorder="1" applyAlignment="1" applyProtection="1">
      <alignment horizontal="center" vertical="center"/>
      <protection locked="0"/>
    </xf>
    <xf numFmtId="43" fontId="10" fillId="2" borderId="2" xfId="0" quotePrefix="1" applyNumberFormat="1" applyFont="1" applyFill="1" applyBorder="1" applyAlignment="1" applyProtection="1">
      <alignment horizontal="center" vertical="center"/>
      <protection locked="0"/>
    </xf>
    <xf numFmtId="165" fontId="10" fillId="2" borderId="2" xfId="1" applyNumberFormat="1" applyFont="1" applyFill="1" applyBorder="1" applyAlignment="1" applyProtection="1">
      <alignment horizontal="center" vertical="center"/>
      <protection locked="0"/>
    </xf>
    <xf numFmtId="165" fontId="10" fillId="2" borderId="2" xfId="1" applyNumberFormat="1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43" fontId="10" fillId="2" borderId="0" xfId="1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23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" name="มนมุมสี่เหลี่ยมด้านทแยงมุม 9">
          <a:extLst>
            <a:ext uri="{FF2B5EF4-FFF2-40B4-BE49-F238E27FC236}">
              <a16:creationId xmlns:a16="http://schemas.microsoft.com/office/drawing/2014/main" id="{138FDA59-030C-491B-B9CF-7F0209493A7C}"/>
            </a:ext>
          </a:extLst>
        </xdr:cNvPr>
        <xdr:cNvSpPr/>
      </xdr:nvSpPr>
      <xdr:spPr>
        <a:xfrm>
          <a:off x="7258051" y="5689600"/>
          <a:ext cx="1066799" cy="330200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9526</xdr:colOff>
      <xdr:row>23</xdr:row>
      <xdr:rowOff>0</xdr:rowOff>
    </xdr:from>
    <xdr:to>
      <xdr:col>7</xdr:col>
      <xdr:colOff>9525</xdr:colOff>
      <xdr:row>24</xdr:row>
      <xdr:rowOff>0</xdr:rowOff>
    </xdr:to>
    <xdr:sp macro="" textlink="">
      <xdr:nvSpPr>
        <xdr:cNvPr id="3" name="มนมุมสี่เหลี่ยมด้านทแยงมุม 9">
          <a:extLst>
            <a:ext uri="{FF2B5EF4-FFF2-40B4-BE49-F238E27FC236}">
              <a16:creationId xmlns:a16="http://schemas.microsoft.com/office/drawing/2014/main" id="{FF9B2E28-C895-483A-B182-FAE8B16145DC}"/>
            </a:ext>
          </a:extLst>
        </xdr:cNvPr>
        <xdr:cNvSpPr/>
      </xdr:nvSpPr>
      <xdr:spPr>
        <a:xfrm>
          <a:off x="5133976" y="5689600"/>
          <a:ext cx="1066799" cy="330200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9</xdr:col>
      <xdr:colOff>1</xdr:colOff>
      <xdr:row>23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4" name="มนมุมสี่เหลี่ยมด้านทแยงมุม 9">
          <a:extLst>
            <a:ext uri="{FF2B5EF4-FFF2-40B4-BE49-F238E27FC236}">
              <a16:creationId xmlns:a16="http://schemas.microsoft.com/office/drawing/2014/main" id="{5E5BE2FF-EF69-4280-AD50-09B893C3FB02}"/>
            </a:ext>
          </a:extLst>
        </xdr:cNvPr>
        <xdr:cNvSpPr/>
      </xdr:nvSpPr>
      <xdr:spPr>
        <a:xfrm>
          <a:off x="8324851" y="5689600"/>
          <a:ext cx="1066799" cy="330200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9526</xdr:colOff>
      <xdr:row>23</xdr:row>
      <xdr:rowOff>0</xdr:rowOff>
    </xdr:from>
    <xdr:to>
      <xdr:col>8</xdr:col>
      <xdr:colOff>0</xdr:colOff>
      <xdr:row>24</xdr:row>
      <xdr:rowOff>9525</xdr:rowOff>
    </xdr:to>
    <xdr:sp macro="" textlink="">
      <xdr:nvSpPr>
        <xdr:cNvPr id="5" name="มนมุมสี่เหลี่ยมด้านทแยงมุม 9">
          <a:extLst>
            <a:ext uri="{FF2B5EF4-FFF2-40B4-BE49-F238E27FC236}">
              <a16:creationId xmlns:a16="http://schemas.microsoft.com/office/drawing/2014/main" id="{20EEE690-E1E5-4BB1-AD8C-5A63E476C2E3}"/>
            </a:ext>
          </a:extLst>
        </xdr:cNvPr>
        <xdr:cNvSpPr/>
      </xdr:nvSpPr>
      <xdr:spPr>
        <a:xfrm>
          <a:off x="6200776" y="5689600"/>
          <a:ext cx="1057274" cy="339725"/>
        </a:xfrm>
        <a:prstGeom prst="round2Diag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793a4ad9b16810/00CWPS%20304/WEB%20CWPS/00&#3652;&#3615;&#3621;&#3660;&#3626;&#3635;&#3627;&#3619;&#3633;&#3610;&#3623;&#3634;&#3591;&#3619;&#3632;&#3610;&#3610;&#3649;&#3621;&#3632;&#3615;&#3629;&#3619;&#3660;&#3617;&#3605;&#3633;&#3623;&#3629;&#3618;&#3656;&#3634;&#3591;&#3621;&#3641;&#3585;&#3588;&#3657;&#3634;/00%20Master%20file/00%20Master%20&#3605;&#3633;&#3623;&#3629;&#3618;&#3656;&#3634;&#3591;&#3588;&#3640;&#3617;&#3619;&#3632;&#3610;&#3610;&#3610;&#3633;&#3597;&#3594;&#3637;&#3616;&#3634;&#3625;&#3637;&#3648;&#3591;&#3636;&#3609;&#3648;&#3604;&#3639;&#3629;&#3609;&#3648;&#3610;&#3639;&#3657;&#3629;&#3591;&#3605;&#3657;&#3609;%20CWPS%20-%20Final%2022.10.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microsof-554f\d\Waraporn\TAX\Invoice%20&amp;%20Report\Sale%20VAT%20Report&amp;Tax%20Invocie%202009\Documents%20and%20Settings\Chutima\Desktop\AUDIT\5000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ะนำการใช้งาน"/>
      <sheetName val="INDEX"/>
      <sheetName val="เงินสดย่อย"/>
      <sheetName val="ธนาคาร กระแสรายวัน"/>
      <sheetName val="บัญชีออมทรัพย์"/>
      <sheetName val="สินค้า 1"/>
      <sheetName val="คุมใบสำคัญรับ"/>
      <sheetName val="ใบสำคัญรับ"/>
      <sheetName val="ใบสำคัญรับ1"/>
      <sheetName val="ทะเบียนสินทรัพย์"/>
      <sheetName val="ใบคุมใบกำกับภาษีขาย"/>
      <sheetName val="คุมใบสำคัญจ่าย"/>
      <sheetName val="ใบสำคัญจ่าย"/>
      <sheetName val="ใบสำคัญจ่าย1"/>
      <sheetName val="ใบคุมใบกำกับภาษีซื้อ"/>
      <sheetName val="ใบคุมภาษีหัก ณ ที่จ่าย"/>
      <sheetName val="สรุปการจ่ายเงินเดือนรายเดือน"/>
      <sheetName val="ตัวอย่างคำนวณหักภาษี"/>
      <sheetName val="ตัวอย่างสลิป"/>
      <sheetName val="คุมประจำปีเงินเดือ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30/9/05</v>
          </cell>
          <cell r="K1" t="str">
            <v>PY1</v>
          </cell>
        </row>
        <row r="3">
          <cell r="F3">
            <v>-180244.35</v>
          </cell>
          <cell r="G3">
            <v>0</v>
          </cell>
          <cell r="H3">
            <v>-180244.35</v>
          </cell>
          <cell r="I3">
            <v>0</v>
          </cell>
          <cell r="J3">
            <v>-180244.35</v>
          </cell>
          <cell r="K3">
            <v>0</v>
          </cell>
        </row>
        <row r="4">
          <cell r="F4">
            <v>189592.29</v>
          </cell>
          <cell r="G4">
            <v>0</v>
          </cell>
          <cell r="H4">
            <v>189592.29</v>
          </cell>
          <cell r="I4">
            <v>0</v>
          </cell>
          <cell r="J4">
            <v>189592.29</v>
          </cell>
          <cell r="K4">
            <v>0</v>
          </cell>
        </row>
        <row r="5">
          <cell r="F5">
            <v>29443859.300000001</v>
          </cell>
          <cell r="G5">
            <v>0</v>
          </cell>
          <cell r="H5">
            <v>29443859.300000001</v>
          </cell>
          <cell r="I5">
            <v>0</v>
          </cell>
          <cell r="J5">
            <v>29443859.300000001</v>
          </cell>
          <cell r="K5">
            <v>0</v>
          </cell>
        </row>
        <row r="6">
          <cell r="F6">
            <v>8466677.7200000007</v>
          </cell>
          <cell r="G6">
            <v>0</v>
          </cell>
          <cell r="H6">
            <v>8466677.7200000007</v>
          </cell>
          <cell r="I6">
            <v>0</v>
          </cell>
          <cell r="J6">
            <v>8466677.7200000007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20000</v>
          </cell>
          <cell r="G8">
            <v>0</v>
          </cell>
          <cell r="H8">
            <v>20000</v>
          </cell>
          <cell r="I8">
            <v>0</v>
          </cell>
          <cell r="J8">
            <v>20000</v>
          </cell>
          <cell r="K8">
            <v>0</v>
          </cell>
        </row>
        <row r="9">
          <cell r="F9">
            <v>20000</v>
          </cell>
          <cell r="G9">
            <v>0</v>
          </cell>
          <cell r="H9">
            <v>20000</v>
          </cell>
          <cell r="I9">
            <v>0</v>
          </cell>
          <cell r="J9">
            <v>20000</v>
          </cell>
          <cell r="K9">
            <v>0</v>
          </cell>
        </row>
        <row r="10">
          <cell r="F10">
            <v>37959884.960000001</v>
          </cell>
          <cell r="G10">
            <v>0</v>
          </cell>
          <cell r="H10">
            <v>37959884.960000001</v>
          </cell>
          <cell r="I10">
            <v>0</v>
          </cell>
          <cell r="J10">
            <v>37959884.960000001</v>
          </cell>
          <cell r="K10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595336.62</v>
          </cell>
          <cell r="G20">
            <v>0</v>
          </cell>
          <cell r="H20">
            <v>595336.62</v>
          </cell>
          <cell r="I20">
            <v>0</v>
          </cell>
          <cell r="J20">
            <v>595336.62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205148.69</v>
          </cell>
          <cell r="G24">
            <v>11600</v>
          </cell>
          <cell r="H24">
            <v>216748.69</v>
          </cell>
          <cell r="I24">
            <v>0</v>
          </cell>
          <cell r="J24">
            <v>216748.69</v>
          </cell>
          <cell r="K24">
            <v>0</v>
          </cell>
        </row>
        <row r="25">
          <cell r="F25">
            <v>403221.5</v>
          </cell>
          <cell r="G25">
            <v>0</v>
          </cell>
          <cell r="H25">
            <v>403221.5</v>
          </cell>
          <cell r="I25">
            <v>0</v>
          </cell>
          <cell r="J25">
            <v>403221.5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43965</v>
          </cell>
          <cell r="G27">
            <v>0</v>
          </cell>
          <cell r="H27">
            <v>43965</v>
          </cell>
          <cell r="I27">
            <v>0</v>
          </cell>
          <cell r="J27">
            <v>43965</v>
          </cell>
          <cell r="K27">
            <v>0</v>
          </cell>
        </row>
        <row r="28">
          <cell r="F28">
            <v>17500</v>
          </cell>
          <cell r="G28">
            <v>0</v>
          </cell>
          <cell r="H28">
            <v>17500</v>
          </cell>
          <cell r="I28">
            <v>0</v>
          </cell>
          <cell r="J28">
            <v>17500</v>
          </cell>
          <cell r="K28">
            <v>0</v>
          </cell>
        </row>
        <row r="29">
          <cell r="F29">
            <v>7804.26</v>
          </cell>
          <cell r="G29">
            <v>0</v>
          </cell>
          <cell r="H29">
            <v>7804.26</v>
          </cell>
          <cell r="I29">
            <v>0</v>
          </cell>
          <cell r="J29">
            <v>7804.26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41091.51</v>
          </cell>
          <cell r="G31">
            <v>0</v>
          </cell>
          <cell r="H31">
            <v>41091.51</v>
          </cell>
          <cell r="I31">
            <v>0</v>
          </cell>
          <cell r="J31">
            <v>41091.51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29749.98</v>
          </cell>
          <cell r="G33">
            <v>0</v>
          </cell>
          <cell r="H33">
            <v>29749.98</v>
          </cell>
          <cell r="I33">
            <v>-29749.98</v>
          </cell>
          <cell r="J33">
            <v>0</v>
          </cell>
          <cell r="K33">
            <v>0</v>
          </cell>
        </row>
        <row r="34">
          <cell r="F34">
            <v>40000</v>
          </cell>
          <cell r="G34">
            <v>0</v>
          </cell>
          <cell r="H34">
            <v>40000</v>
          </cell>
          <cell r="I34">
            <v>0</v>
          </cell>
          <cell r="J34">
            <v>40000</v>
          </cell>
          <cell r="K34">
            <v>0</v>
          </cell>
        </row>
        <row r="35">
          <cell r="F35">
            <v>2000</v>
          </cell>
          <cell r="G35">
            <v>0</v>
          </cell>
          <cell r="H35">
            <v>2000</v>
          </cell>
          <cell r="I35">
            <v>0</v>
          </cell>
          <cell r="J35">
            <v>2000</v>
          </cell>
          <cell r="K35">
            <v>0</v>
          </cell>
        </row>
        <row r="36">
          <cell r="F36">
            <v>900</v>
          </cell>
          <cell r="G36">
            <v>0</v>
          </cell>
          <cell r="H36">
            <v>900</v>
          </cell>
          <cell r="I36">
            <v>0</v>
          </cell>
          <cell r="J36">
            <v>900</v>
          </cell>
          <cell r="K36">
            <v>0</v>
          </cell>
        </row>
        <row r="37">
          <cell r="F37">
            <v>8000</v>
          </cell>
          <cell r="G37">
            <v>0</v>
          </cell>
          <cell r="H37">
            <v>8000</v>
          </cell>
          <cell r="I37">
            <v>0</v>
          </cell>
          <cell r="J37">
            <v>8000</v>
          </cell>
          <cell r="K37">
            <v>0</v>
          </cell>
        </row>
        <row r="38">
          <cell r="F38">
            <v>1000</v>
          </cell>
          <cell r="G38">
            <v>0</v>
          </cell>
          <cell r="H38">
            <v>1000</v>
          </cell>
          <cell r="I38">
            <v>0</v>
          </cell>
          <cell r="J38">
            <v>1000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27078</v>
          </cell>
          <cell r="G40">
            <v>316690.92</v>
          </cell>
          <cell r="H40">
            <v>343768.92</v>
          </cell>
          <cell r="I40">
            <v>0</v>
          </cell>
          <cell r="J40">
            <v>343768.92</v>
          </cell>
          <cell r="K40">
            <v>0</v>
          </cell>
        </row>
        <row r="41">
          <cell r="F41">
            <v>24000</v>
          </cell>
          <cell r="G41">
            <v>0</v>
          </cell>
          <cell r="H41">
            <v>24000</v>
          </cell>
          <cell r="I41">
            <v>0</v>
          </cell>
          <cell r="J41">
            <v>24000</v>
          </cell>
          <cell r="K41">
            <v>0</v>
          </cell>
        </row>
        <row r="42">
          <cell r="F42">
            <v>15000</v>
          </cell>
          <cell r="G42">
            <v>0</v>
          </cell>
          <cell r="H42">
            <v>15000</v>
          </cell>
          <cell r="I42">
            <v>0</v>
          </cell>
          <cell r="J42">
            <v>15000</v>
          </cell>
          <cell r="K42">
            <v>0</v>
          </cell>
        </row>
        <row r="43">
          <cell r="F43">
            <v>4230</v>
          </cell>
          <cell r="G43">
            <v>0</v>
          </cell>
          <cell r="H43">
            <v>4230</v>
          </cell>
          <cell r="I43">
            <v>0</v>
          </cell>
          <cell r="J43">
            <v>4230</v>
          </cell>
          <cell r="K43">
            <v>0</v>
          </cell>
        </row>
        <row r="44">
          <cell r="F44">
            <v>654.20000000000005</v>
          </cell>
          <cell r="G44">
            <v>0</v>
          </cell>
          <cell r="H44">
            <v>654.20000000000005</v>
          </cell>
          <cell r="I44">
            <v>0</v>
          </cell>
          <cell r="J44">
            <v>654.20000000000005</v>
          </cell>
          <cell r="K44">
            <v>0</v>
          </cell>
        </row>
        <row r="45">
          <cell r="F45">
            <v>783.05</v>
          </cell>
          <cell r="G45">
            <v>0</v>
          </cell>
          <cell r="H45">
            <v>783.05</v>
          </cell>
          <cell r="I45">
            <v>0</v>
          </cell>
          <cell r="J45">
            <v>783.05</v>
          </cell>
          <cell r="K45">
            <v>0</v>
          </cell>
        </row>
        <row r="46">
          <cell r="F46">
            <v>3376369.81</v>
          </cell>
          <cell r="G46">
            <v>152325.91</v>
          </cell>
          <cell r="H46">
            <v>3528695.72</v>
          </cell>
          <cell r="I46">
            <v>0</v>
          </cell>
          <cell r="J46">
            <v>3528695.72</v>
          </cell>
          <cell r="K46">
            <v>0</v>
          </cell>
        </row>
        <row r="47">
          <cell r="F47">
            <v>13650</v>
          </cell>
          <cell r="G47">
            <v>0</v>
          </cell>
          <cell r="H47">
            <v>13650</v>
          </cell>
          <cell r="I47">
            <v>-13650</v>
          </cell>
          <cell r="J47">
            <v>0</v>
          </cell>
          <cell r="K47">
            <v>0</v>
          </cell>
        </row>
        <row r="48">
          <cell r="F48">
            <v>187896</v>
          </cell>
          <cell r="G48">
            <v>0</v>
          </cell>
          <cell r="H48">
            <v>187896</v>
          </cell>
          <cell r="I48">
            <v>0</v>
          </cell>
          <cell r="J48">
            <v>187896</v>
          </cell>
          <cell r="K48">
            <v>0</v>
          </cell>
        </row>
        <row r="49">
          <cell r="F49">
            <v>157.97</v>
          </cell>
          <cell r="G49">
            <v>0</v>
          </cell>
          <cell r="H49">
            <v>157.97</v>
          </cell>
          <cell r="I49">
            <v>0</v>
          </cell>
          <cell r="J49">
            <v>157.97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173.29</v>
          </cell>
          <cell r="G51">
            <v>0</v>
          </cell>
          <cell r="H51">
            <v>173.29</v>
          </cell>
          <cell r="I51">
            <v>0</v>
          </cell>
          <cell r="J51">
            <v>173.29</v>
          </cell>
          <cell r="K51">
            <v>0</v>
          </cell>
        </row>
        <row r="52">
          <cell r="F52">
            <v>0</v>
          </cell>
          <cell r="G52">
            <v>9680</v>
          </cell>
          <cell r="H52">
            <v>9680</v>
          </cell>
          <cell r="I52">
            <v>0</v>
          </cell>
          <cell r="J52">
            <v>9680</v>
          </cell>
          <cell r="K52">
            <v>0</v>
          </cell>
        </row>
        <row r="53">
          <cell r="F53">
            <v>5045709.88</v>
          </cell>
          <cell r="G53">
            <v>490296.83</v>
          </cell>
          <cell r="H53">
            <v>5536006.71</v>
          </cell>
          <cell r="I53">
            <v>-43399.98</v>
          </cell>
          <cell r="J53">
            <v>5492606.7300000004</v>
          </cell>
          <cell r="K53">
            <v>0</v>
          </cell>
        </row>
        <row r="55">
          <cell r="F55">
            <v>28162450</v>
          </cell>
          <cell r="G55">
            <v>-23674950</v>
          </cell>
          <cell r="H55">
            <v>4487500</v>
          </cell>
          <cell r="I55">
            <v>0</v>
          </cell>
          <cell r="J55">
            <v>4487500</v>
          </cell>
          <cell r="K55">
            <v>0</v>
          </cell>
        </row>
        <row r="56">
          <cell r="F56">
            <v>28162450</v>
          </cell>
          <cell r="G56">
            <v>-23674950</v>
          </cell>
          <cell r="H56">
            <v>4487500</v>
          </cell>
          <cell r="I56">
            <v>0</v>
          </cell>
          <cell r="J56">
            <v>4487500</v>
          </cell>
          <cell r="K56">
            <v>0</v>
          </cell>
        </row>
        <row r="58">
          <cell r="F58">
            <v>101554700</v>
          </cell>
          <cell r="G58">
            <v>0</v>
          </cell>
          <cell r="H58">
            <v>101554700</v>
          </cell>
          <cell r="I58">
            <v>0</v>
          </cell>
          <cell r="J58">
            <v>101554700</v>
          </cell>
          <cell r="K58">
            <v>0</v>
          </cell>
        </row>
        <row r="59">
          <cell r="F59">
            <v>101554700</v>
          </cell>
          <cell r="G59">
            <v>0</v>
          </cell>
          <cell r="H59">
            <v>101554700</v>
          </cell>
          <cell r="I59">
            <v>0</v>
          </cell>
          <cell r="J59">
            <v>101554700</v>
          </cell>
          <cell r="K59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8">
          <cell r="F68">
            <v>1393353.08</v>
          </cell>
          <cell r="G68">
            <v>120000</v>
          </cell>
          <cell r="H68">
            <v>1513353.08</v>
          </cell>
          <cell r="I68">
            <v>0</v>
          </cell>
          <cell r="J68">
            <v>1513353.08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1393353.08</v>
          </cell>
          <cell r="G70">
            <v>120000</v>
          </cell>
          <cell r="H70">
            <v>1513353.08</v>
          </cell>
          <cell r="I70">
            <v>0</v>
          </cell>
          <cell r="J70">
            <v>1513353.08</v>
          </cell>
          <cell r="K70">
            <v>0</v>
          </cell>
        </row>
        <row r="72">
          <cell r="F72">
            <v>809750</v>
          </cell>
          <cell r="G72">
            <v>0</v>
          </cell>
          <cell r="H72">
            <v>809750</v>
          </cell>
          <cell r="I72">
            <v>0</v>
          </cell>
          <cell r="J72">
            <v>809750</v>
          </cell>
          <cell r="K72">
            <v>0</v>
          </cell>
        </row>
        <row r="73">
          <cell r="F73">
            <v>809750</v>
          </cell>
          <cell r="G73">
            <v>0</v>
          </cell>
          <cell r="H73">
            <v>809750</v>
          </cell>
          <cell r="I73">
            <v>0</v>
          </cell>
          <cell r="J73">
            <v>809750</v>
          </cell>
          <cell r="K73">
            <v>0</v>
          </cell>
        </row>
        <row r="75">
          <cell r="F75">
            <v>257251375.19</v>
          </cell>
          <cell r="G75">
            <v>412680</v>
          </cell>
          <cell r="H75">
            <v>257664055.19</v>
          </cell>
          <cell r="I75">
            <v>-46122.61</v>
          </cell>
          <cell r="J75">
            <v>257617932.58000001</v>
          </cell>
          <cell r="K75">
            <v>0</v>
          </cell>
        </row>
        <row r="76">
          <cell r="F76">
            <v>420000</v>
          </cell>
          <cell r="G76">
            <v>0</v>
          </cell>
          <cell r="H76">
            <v>420000</v>
          </cell>
          <cell r="I76">
            <v>0</v>
          </cell>
          <cell r="J76">
            <v>420000</v>
          </cell>
          <cell r="K76">
            <v>0</v>
          </cell>
        </row>
        <row r="77">
          <cell r="F77">
            <v>556252.92000000004</v>
          </cell>
          <cell r="G77">
            <v>0</v>
          </cell>
          <cell r="H77">
            <v>556252.92000000004</v>
          </cell>
          <cell r="I77">
            <v>-556252.92000000004</v>
          </cell>
          <cell r="J77">
            <v>0</v>
          </cell>
          <cell r="K77">
            <v>0</v>
          </cell>
        </row>
        <row r="78">
          <cell r="F78">
            <v>297000</v>
          </cell>
          <cell r="G78">
            <v>0</v>
          </cell>
          <cell r="H78">
            <v>297000</v>
          </cell>
          <cell r="I78">
            <v>0</v>
          </cell>
          <cell r="J78">
            <v>297000</v>
          </cell>
          <cell r="K78">
            <v>0</v>
          </cell>
        </row>
        <row r="79">
          <cell r="F79">
            <v>412680</v>
          </cell>
          <cell r="G79">
            <v>0</v>
          </cell>
          <cell r="H79">
            <v>412680</v>
          </cell>
          <cell r="I79">
            <v>0</v>
          </cell>
          <cell r="J79">
            <v>412680</v>
          </cell>
          <cell r="K79">
            <v>0</v>
          </cell>
        </row>
        <row r="80">
          <cell r="F80">
            <v>632000</v>
          </cell>
          <cell r="G80">
            <v>0</v>
          </cell>
          <cell r="H80">
            <v>632000</v>
          </cell>
          <cell r="I80">
            <v>0</v>
          </cell>
          <cell r="J80">
            <v>632000</v>
          </cell>
          <cell r="K80">
            <v>0</v>
          </cell>
        </row>
        <row r="81">
          <cell r="F81">
            <v>2755840</v>
          </cell>
          <cell r="G81">
            <v>0</v>
          </cell>
          <cell r="H81">
            <v>2755840</v>
          </cell>
          <cell r="I81">
            <v>0</v>
          </cell>
          <cell r="J81">
            <v>2755840</v>
          </cell>
          <cell r="K81">
            <v>0</v>
          </cell>
        </row>
        <row r="82">
          <cell r="F82">
            <v>24000</v>
          </cell>
          <cell r="G82">
            <v>0</v>
          </cell>
          <cell r="H82">
            <v>24000</v>
          </cell>
          <cell r="I82">
            <v>0</v>
          </cell>
          <cell r="J82">
            <v>24000</v>
          </cell>
          <cell r="K82">
            <v>0</v>
          </cell>
        </row>
        <row r="83">
          <cell r="F83">
            <v>160575</v>
          </cell>
          <cell r="G83">
            <v>0</v>
          </cell>
          <cell r="H83">
            <v>160575</v>
          </cell>
          <cell r="I83">
            <v>0</v>
          </cell>
          <cell r="J83">
            <v>160575</v>
          </cell>
          <cell r="K83">
            <v>0</v>
          </cell>
        </row>
        <row r="84">
          <cell r="F84">
            <v>6457922.5</v>
          </cell>
          <cell r="G84">
            <v>0</v>
          </cell>
          <cell r="H84">
            <v>6457922.5</v>
          </cell>
          <cell r="I84">
            <v>0</v>
          </cell>
          <cell r="J84">
            <v>6457922.5</v>
          </cell>
          <cell r="K84">
            <v>0</v>
          </cell>
        </row>
        <row r="85">
          <cell r="F85">
            <v>200000</v>
          </cell>
          <cell r="G85">
            <v>0</v>
          </cell>
          <cell r="H85">
            <v>200000</v>
          </cell>
          <cell r="I85">
            <v>0</v>
          </cell>
          <cell r="J85">
            <v>200000</v>
          </cell>
          <cell r="K85">
            <v>0</v>
          </cell>
        </row>
        <row r="86">
          <cell r="F86">
            <v>20000</v>
          </cell>
          <cell r="G86">
            <v>0</v>
          </cell>
          <cell r="H86">
            <v>20000</v>
          </cell>
          <cell r="I86">
            <v>0</v>
          </cell>
          <cell r="J86">
            <v>20000</v>
          </cell>
          <cell r="K86">
            <v>0</v>
          </cell>
        </row>
        <row r="87">
          <cell r="F87">
            <v>213630</v>
          </cell>
          <cell r="G87">
            <v>0</v>
          </cell>
          <cell r="H87">
            <v>213630</v>
          </cell>
          <cell r="I87">
            <v>-213630</v>
          </cell>
          <cell r="J87">
            <v>0</v>
          </cell>
          <cell r="K87">
            <v>0</v>
          </cell>
        </row>
        <row r="88">
          <cell r="F88">
            <v>269401275.61000001</v>
          </cell>
          <cell r="G88">
            <v>412680</v>
          </cell>
          <cell r="H88">
            <v>269813955.61000001</v>
          </cell>
          <cell r="I88">
            <v>-816005.53</v>
          </cell>
          <cell r="J88">
            <v>268997950.08000004</v>
          </cell>
          <cell r="K88">
            <v>0</v>
          </cell>
        </row>
        <row r="90">
          <cell r="F90">
            <v>-198435.74</v>
          </cell>
          <cell r="G90">
            <v>0</v>
          </cell>
          <cell r="H90">
            <v>-198435.74</v>
          </cell>
          <cell r="I90">
            <v>0</v>
          </cell>
          <cell r="J90">
            <v>-198435.74</v>
          </cell>
          <cell r="K90">
            <v>0</v>
          </cell>
        </row>
        <row r="91">
          <cell r="F91">
            <v>-36616.61</v>
          </cell>
          <cell r="G91">
            <v>0</v>
          </cell>
          <cell r="H91">
            <v>-36616.61</v>
          </cell>
          <cell r="I91">
            <v>0</v>
          </cell>
          <cell r="J91">
            <v>-36616.61</v>
          </cell>
          <cell r="K91">
            <v>0</v>
          </cell>
        </row>
        <row r="92">
          <cell r="F92">
            <v>-133965.22</v>
          </cell>
          <cell r="G92">
            <v>0</v>
          </cell>
          <cell r="H92">
            <v>-133965.22</v>
          </cell>
          <cell r="I92">
            <v>0</v>
          </cell>
          <cell r="J92">
            <v>-133965.22</v>
          </cell>
          <cell r="K92">
            <v>0</v>
          </cell>
        </row>
        <row r="93">
          <cell r="F93">
            <v>-369017.57</v>
          </cell>
          <cell r="G93">
            <v>0</v>
          </cell>
          <cell r="H93">
            <v>-369017.57</v>
          </cell>
          <cell r="I93">
            <v>0</v>
          </cell>
          <cell r="J93">
            <v>-369017.57</v>
          </cell>
          <cell r="K93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213630</v>
          </cell>
          <cell r="J100">
            <v>213630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213630</v>
          </cell>
          <cell r="J101">
            <v>213630</v>
          </cell>
          <cell r="K101">
            <v>0</v>
          </cell>
        </row>
        <row r="103">
          <cell r="F103">
            <v>10000</v>
          </cell>
          <cell r="G103">
            <v>0</v>
          </cell>
          <cell r="H103">
            <v>10000</v>
          </cell>
          <cell r="I103">
            <v>0</v>
          </cell>
          <cell r="J103">
            <v>10000</v>
          </cell>
          <cell r="K103">
            <v>0</v>
          </cell>
        </row>
        <row r="104">
          <cell r="F104">
            <v>600</v>
          </cell>
          <cell r="G104">
            <v>0</v>
          </cell>
          <cell r="H104">
            <v>600</v>
          </cell>
          <cell r="I104">
            <v>0</v>
          </cell>
          <cell r="J104">
            <v>600</v>
          </cell>
          <cell r="K104">
            <v>0</v>
          </cell>
        </row>
        <row r="105">
          <cell r="F105">
            <v>46200</v>
          </cell>
          <cell r="G105">
            <v>0</v>
          </cell>
          <cell r="H105">
            <v>46200</v>
          </cell>
          <cell r="I105">
            <v>0</v>
          </cell>
          <cell r="J105">
            <v>46200</v>
          </cell>
          <cell r="K105">
            <v>0</v>
          </cell>
        </row>
        <row r="106">
          <cell r="F106">
            <v>184800</v>
          </cell>
          <cell r="G106">
            <v>0</v>
          </cell>
          <cell r="H106">
            <v>184800</v>
          </cell>
          <cell r="I106">
            <v>0</v>
          </cell>
          <cell r="J106">
            <v>184800</v>
          </cell>
          <cell r="K106">
            <v>0</v>
          </cell>
        </row>
        <row r="107">
          <cell r="F107">
            <v>60000</v>
          </cell>
          <cell r="G107">
            <v>0</v>
          </cell>
          <cell r="H107">
            <v>60000</v>
          </cell>
          <cell r="I107">
            <v>0</v>
          </cell>
          <cell r="J107">
            <v>60000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301600</v>
          </cell>
          <cell r="G109">
            <v>0</v>
          </cell>
          <cell r="H109">
            <v>301600</v>
          </cell>
          <cell r="I109">
            <v>0</v>
          </cell>
          <cell r="J109">
            <v>301600</v>
          </cell>
          <cell r="K109">
            <v>0</v>
          </cell>
        </row>
        <row r="111">
          <cell r="F111">
            <v>0</v>
          </cell>
          <cell r="G111">
            <v>1297923.48</v>
          </cell>
          <cell r="H111">
            <v>1297923.48</v>
          </cell>
          <cell r="I111">
            <v>556252.92000000004</v>
          </cell>
          <cell r="J111">
            <v>1854176.4</v>
          </cell>
          <cell r="K111">
            <v>0</v>
          </cell>
        </row>
        <row r="112">
          <cell r="F112">
            <v>0</v>
          </cell>
          <cell r="G112">
            <v>1297923.48</v>
          </cell>
          <cell r="H112">
            <v>1297923.48</v>
          </cell>
          <cell r="I112">
            <v>556252.92000000004</v>
          </cell>
          <cell r="J112">
            <v>1854176.4</v>
          </cell>
          <cell r="K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6">
          <cell r="F116">
            <v>-1070</v>
          </cell>
          <cell r="G116">
            <v>0</v>
          </cell>
          <cell r="H116">
            <v>-1070</v>
          </cell>
          <cell r="I116">
            <v>0</v>
          </cell>
          <cell r="J116">
            <v>-1070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-1646996.16</v>
          </cell>
          <cell r="G119">
            <v>0</v>
          </cell>
          <cell r="H119">
            <v>-1646996.16</v>
          </cell>
          <cell r="I119">
            <v>0</v>
          </cell>
          <cell r="J119">
            <v>-1646996.16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-185377.5</v>
          </cell>
          <cell r="G121">
            <v>0</v>
          </cell>
          <cell r="H121">
            <v>-185377.5</v>
          </cell>
          <cell r="I121">
            <v>0</v>
          </cell>
          <cell r="J121">
            <v>-185377.5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-53881.99</v>
          </cell>
          <cell r="G123">
            <v>0</v>
          </cell>
          <cell r="H123">
            <v>-53881.99</v>
          </cell>
          <cell r="I123">
            <v>0</v>
          </cell>
          <cell r="J123">
            <v>-53881.99</v>
          </cell>
          <cell r="K123">
            <v>0</v>
          </cell>
        </row>
        <row r="124">
          <cell r="F124">
            <v>-764408</v>
          </cell>
          <cell r="G124">
            <v>0</v>
          </cell>
          <cell r="H124">
            <v>-764408</v>
          </cell>
          <cell r="I124">
            <v>0</v>
          </cell>
          <cell r="J124">
            <v>-764408</v>
          </cell>
          <cell r="K124">
            <v>0</v>
          </cell>
        </row>
        <row r="125">
          <cell r="F125">
            <v>-386270</v>
          </cell>
          <cell r="G125">
            <v>0</v>
          </cell>
          <cell r="H125">
            <v>-386270</v>
          </cell>
          <cell r="I125">
            <v>0</v>
          </cell>
          <cell r="J125">
            <v>-386270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-425004</v>
          </cell>
          <cell r="G127">
            <v>0</v>
          </cell>
          <cell r="H127">
            <v>-425004</v>
          </cell>
          <cell r="I127">
            <v>0</v>
          </cell>
          <cell r="J127">
            <v>-425004</v>
          </cell>
          <cell r="K127">
            <v>0</v>
          </cell>
        </row>
        <row r="128">
          <cell r="F128">
            <v>-28034</v>
          </cell>
          <cell r="G128">
            <v>0</v>
          </cell>
          <cell r="H128">
            <v>-28034</v>
          </cell>
          <cell r="I128">
            <v>0</v>
          </cell>
          <cell r="J128">
            <v>-28034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-9715.6</v>
          </cell>
          <cell r="G130">
            <v>0</v>
          </cell>
          <cell r="H130">
            <v>-9715.6</v>
          </cell>
          <cell r="I130">
            <v>0</v>
          </cell>
          <cell r="J130">
            <v>-9715.6</v>
          </cell>
          <cell r="K130">
            <v>0</v>
          </cell>
        </row>
        <row r="131">
          <cell r="F131">
            <v>-214000</v>
          </cell>
          <cell r="G131">
            <v>0</v>
          </cell>
          <cell r="H131">
            <v>-214000</v>
          </cell>
          <cell r="I131">
            <v>0</v>
          </cell>
          <cell r="J131">
            <v>-214000</v>
          </cell>
          <cell r="K131">
            <v>0</v>
          </cell>
        </row>
        <row r="132">
          <cell r="F132">
            <v>-12840</v>
          </cell>
          <cell r="G132">
            <v>0</v>
          </cell>
          <cell r="H132">
            <v>-12840</v>
          </cell>
          <cell r="I132">
            <v>0</v>
          </cell>
          <cell r="J132">
            <v>-12840</v>
          </cell>
          <cell r="K132">
            <v>0</v>
          </cell>
        </row>
        <row r="133">
          <cell r="F133">
            <v>-51397878</v>
          </cell>
          <cell r="G133">
            <v>0</v>
          </cell>
          <cell r="H133">
            <v>-51397878</v>
          </cell>
          <cell r="I133">
            <v>0</v>
          </cell>
          <cell r="J133">
            <v>-51397878</v>
          </cell>
          <cell r="K133">
            <v>0</v>
          </cell>
        </row>
        <row r="134">
          <cell r="F134">
            <v>-2908.95</v>
          </cell>
          <cell r="G134">
            <v>0</v>
          </cell>
          <cell r="H134">
            <v>-2908.95</v>
          </cell>
          <cell r="I134">
            <v>0</v>
          </cell>
          <cell r="J134">
            <v>-2908.95</v>
          </cell>
          <cell r="K134">
            <v>0</v>
          </cell>
        </row>
        <row r="135">
          <cell r="F135">
            <v>-7931978.8799999999</v>
          </cell>
          <cell r="G135">
            <v>0</v>
          </cell>
          <cell r="H135">
            <v>-7931978.8799999999</v>
          </cell>
          <cell r="I135">
            <v>0</v>
          </cell>
          <cell r="J135">
            <v>-7931978.8799999999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-211041689.03999999</v>
          </cell>
          <cell r="G137">
            <v>0</v>
          </cell>
          <cell r="H137">
            <v>-211041689.03999999</v>
          </cell>
          <cell r="I137">
            <v>0</v>
          </cell>
          <cell r="J137">
            <v>-211041689.03999999</v>
          </cell>
          <cell r="K137">
            <v>0</v>
          </cell>
        </row>
        <row r="138">
          <cell r="F138">
            <v>0</v>
          </cell>
          <cell r="G138">
            <v>-2272665.71</v>
          </cell>
          <cell r="H138">
            <v>-2272665.71</v>
          </cell>
          <cell r="I138">
            <v>0</v>
          </cell>
          <cell r="J138">
            <v>-2272665.71</v>
          </cell>
          <cell r="K138">
            <v>0</v>
          </cell>
        </row>
        <row r="139">
          <cell r="F139">
            <v>-651</v>
          </cell>
          <cell r="G139">
            <v>0</v>
          </cell>
          <cell r="H139">
            <v>-651</v>
          </cell>
          <cell r="I139">
            <v>0</v>
          </cell>
          <cell r="J139">
            <v>-651</v>
          </cell>
          <cell r="K139">
            <v>0</v>
          </cell>
        </row>
        <row r="140">
          <cell r="F140">
            <v>-32298.73</v>
          </cell>
          <cell r="G140">
            <v>0</v>
          </cell>
          <cell r="H140">
            <v>-32298.73</v>
          </cell>
          <cell r="I140">
            <v>0</v>
          </cell>
          <cell r="J140">
            <v>-32298.73</v>
          </cell>
          <cell r="K140">
            <v>0</v>
          </cell>
        </row>
        <row r="141">
          <cell r="F141">
            <v>-274135001.85000002</v>
          </cell>
          <cell r="G141">
            <v>-2272665.71</v>
          </cell>
          <cell r="H141">
            <v>-276407667.56</v>
          </cell>
          <cell r="I141">
            <v>0</v>
          </cell>
          <cell r="J141">
            <v>-276407667.56</v>
          </cell>
          <cell r="K141">
            <v>0</v>
          </cell>
        </row>
        <row r="143">
          <cell r="F143">
            <v>-168117</v>
          </cell>
          <cell r="G143">
            <v>-180000</v>
          </cell>
          <cell r="H143">
            <v>-348117</v>
          </cell>
          <cell r="I143">
            <v>0</v>
          </cell>
          <cell r="J143">
            <v>-348117</v>
          </cell>
          <cell r="K143">
            <v>0</v>
          </cell>
        </row>
        <row r="144">
          <cell r="F144">
            <v>-907.2</v>
          </cell>
          <cell r="G144">
            <v>0</v>
          </cell>
          <cell r="H144">
            <v>-907.2</v>
          </cell>
          <cell r="I144">
            <v>0</v>
          </cell>
          <cell r="J144">
            <v>-907.2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-28497</v>
          </cell>
          <cell r="G146">
            <v>0</v>
          </cell>
          <cell r="H146">
            <v>-28497</v>
          </cell>
          <cell r="I146">
            <v>0</v>
          </cell>
          <cell r="J146">
            <v>-28497</v>
          </cell>
          <cell r="K146">
            <v>0</v>
          </cell>
        </row>
        <row r="147">
          <cell r="F147">
            <v>-27132</v>
          </cell>
          <cell r="G147">
            <v>0</v>
          </cell>
          <cell r="H147">
            <v>-27132</v>
          </cell>
          <cell r="I147">
            <v>0</v>
          </cell>
          <cell r="J147">
            <v>-27132</v>
          </cell>
          <cell r="K147">
            <v>0</v>
          </cell>
        </row>
        <row r="148">
          <cell r="F148">
            <v>-3586.66</v>
          </cell>
          <cell r="G148">
            <v>0</v>
          </cell>
          <cell r="H148">
            <v>-3586.66</v>
          </cell>
          <cell r="I148">
            <v>0</v>
          </cell>
          <cell r="J148">
            <v>-3586.66</v>
          </cell>
          <cell r="K148">
            <v>0</v>
          </cell>
        </row>
        <row r="149">
          <cell r="F149">
            <v>-26966.68</v>
          </cell>
          <cell r="G149">
            <v>0</v>
          </cell>
          <cell r="H149">
            <v>-26966.68</v>
          </cell>
          <cell r="I149">
            <v>0</v>
          </cell>
          <cell r="J149">
            <v>-26966.68</v>
          </cell>
          <cell r="K149">
            <v>0</v>
          </cell>
        </row>
        <row r="150">
          <cell r="F150">
            <v>-121755.63</v>
          </cell>
          <cell r="G150">
            <v>0</v>
          </cell>
          <cell r="H150">
            <v>-121755.63</v>
          </cell>
          <cell r="I150">
            <v>0</v>
          </cell>
          <cell r="J150">
            <v>-121755.63</v>
          </cell>
          <cell r="K150">
            <v>0</v>
          </cell>
        </row>
        <row r="151">
          <cell r="F151">
            <v>-376962.17</v>
          </cell>
          <cell r="G151">
            <v>-180000</v>
          </cell>
          <cell r="H151">
            <v>-556962.17000000004</v>
          </cell>
          <cell r="I151">
            <v>0</v>
          </cell>
          <cell r="J151">
            <v>-556962.17000000004</v>
          </cell>
          <cell r="K151">
            <v>0</v>
          </cell>
        </row>
        <row r="153">
          <cell r="F153">
            <v>-28775250</v>
          </cell>
          <cell r="G153">
            <v>0</v>
          </cell>
          <cell r="H153">
            <v>-28775250</v>
          </cell>
          <cell r="I153">
            <v>0</v>
          </cell>
          <cell r="J153">
            <v>-28775250</v>
          </cell>
          <cell r="K153">
            <v>0</v>
          </cell>
        </row>
        <row r="154">
          <cell r="F154">
            <v>-28775250</v>
          </cell>
          <cell r="G154">
            <v>0</v>
          </cell>
          <cell r="H154">
            <v>-28775250</v>
          </cell>
          <cell r="I154">
            <v>0</v>
          </cell>
          <cell r="J154">
            <v>-28775250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-3194232.96</v>
          </cell>
          <cell r="J160">
            <v>-3194232.96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32840.120000000003</v>
          </cell>
          <cell r="J161">
            <v>32840.120000000003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-3161392.84</v>
          </cell>
          <cell r="J162">
            <v>-3161392.84</v>
          </cell>
          <cell r="K162">
            <v>0</v>
          </cell>
        </row>
        <row r="164">
          <cell r="F164">
            <v>-208650</v>
          </cell>
          <cell r="G164">
            <v>0</v>
          </cell>
          <cell r="H164">
            <v>-208650</v>
          </cell>
          <cell r="I164">
            <v>91650</v>
          </cell>
          <cell r="J164">
            <v>-117000</v>
          </cell>
          <cell r="K164">
            <v>0</v>
          </cell>
        </row>
        <row r="165">
          <cell r="F165">
            <v>-8385930</v>
          </cell>
          <cell r="G165">
            <v>0</v>
          </cell>
          <cell r="H165">
            <v>-8385930</v>
          </cell>
          <cell r="I165">
            <v>3116232.96</v>
          </cell>
          <cell r="J165">
            <v>-5269697.04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38647.339999999997</v>
          </cell>
          <cell r="J166">
            <v>38647.339999999997</v>
          </cell>
          <cell r="K166">
            <v>0</v>
          </cell>
        </row>
        <row r="167">
          <cell r="F167">
            <v>-8594580</v>
          </cell>
          <cell r="G167">
            <v>0</v>
          </cell>
          <cell r="H167">
            <v>-8594580</v>
          </cell>
          <cell r="I167">
            <v>3246530.3</v>
          </cell>
          <cell r="J167">
            <v>-5348049.7</v>
          </cell>
          <cell r="K167">
            <v>0</v>
          </cell>
        </row>
        <row r="169">
          <cell r="F169">
            <v>-136174950</v>
          </cell>
          <cell r="G169">
            <v>23674950</v>
          </cell>
          <cell r="H169">
            <v>-112500000</v>
          </cell>
          <cell r="I169">
            <v>0</v>
          </cell>
          <cell r="J169">
            <v>-112500000</v>
          </cell>
          <cell r="K169">
            <v>0</v>
          </cell>
        </row>
        <row r="170">
          <cell r="F170">
            <v>-136174950</v>
          </cell>
          <cell r="G170">
            <v>23674950</v>
          </cell>
          <cell r="H170">
            <v>-112500000</v>
          </cell>
          <cell r="I170">
            <v>0</v>
          </cell>
          <cell r="J170">
            <v>-112500000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7">
          <cell r="F177">
            <v>2695608</v>
          </cell>
          <cell r="G177">
            <v>0</v>
          </cell>
          <cell r="H177">
            <v>2695608</v>
          </cell>
          <cell r="I177">
            <v>0</v>
          </cell>
          <cell r="J177">
            <v>2695608</v>
          </cell>
          <cell r="K177">
            <v>0</v>
          </cell>
        </row>
        <row r="178">
          <cell r="F178">
            <v>50782</v>
          </cell>
          <cell r="G178">
            <v>0</v>
          </cell>
          <cell r="H178">
            <v>50782</v>
          </cell>
          <cell r="I178">
            <v>0</v>
          </cell>
          <cell r="J178">
            <v>50782</v>
          </cell>
          <cell r="K178">
            <v>0</v>
          </cell>
        </row>
        <row r="179">
          <cell r="F179">
            <v>46380</v>
          </cell>
          <cell r="G179">
            <v>0</v>
          </cell>
          <cell r="H179">
            <v>46380</v>
          </cell>
          <cell r="I179">
            <v>0</v>
          </cell>
          <cell r="J179">
            <v>46380</v>
          </cell>
          <cell r="K179">
            <v>0</v>
          </cell>
        </row>
        <row r="180">
          <cell r="F180">
            <v>15748.25</v>
          </cell>
          <cell r="G180">
            <v>0</v>
          </cell>
          <cell r="H180">
            <v>15748.25</v>
          </cell>
          <cell r="I180">
            <v>0</v>
          </cell>
          <cell r="J180">
            <v>15748.25</v>
          </cell>
          <cell r="K180">
            <v>0</v>
          </cell>
        </row>
        <row r="181">
          <cell r="F181">
            <v>110000</v>
          </cell>
          <cell r="G181">
            <v>0</v>
          </cell>
          <cell r="H181">
            <v>110000</v>
          </cell>
          <cell r="I181">
            <v>0</v>
          </cell>
          <cell r="J181">
            <v>110000</v>
          </cell>
          <cell r="K181">
            <v>0</v>
          </cell>
        </row>
        <row r="182">
          <cell r="F182">
            <v>61400</v>
          </cell>
          <cell r="G182">
            <v>0</v>
          </cell>
          <cell r="H182">
            <v>61400</v>
          </cell>
          <cell r="I182">
            <v>0</v>
          </cell>
          <cell r="J182">
            <v>61400</v>
          </cell>
          <cell r="K182">
            <v>0</v>
          </cell>
        </row>
        <row r="183">
          <cell r="F183">
            <v>2979918.25</v>
          </cell>
          <cell r="G183">
            <v>0</v>
          </cell>
          <cell r="H183">
            <v>2979918.25</v>
          </cell>
          <cell r="I183">
            <v>0</v>
          </cell>
          <cell r="J183">
            <v>2979918.25</v>
          </cell>
          <cell r="K183">
            <v>0</v>
          </cell>
        </row>
        <row r="185">
          <cell r="F185">
            <v>122047.65</v>
          </cell>
          <cell r="G185">
            <v>0</v>
          </cell>
          <cell r="H185">
            <v>122047.65</v>
          </cell>
          <cell r="I185">
            <v>0</v>
          </cell>
          <cell r="J185">
            <v>122047.65</v>
          </cell>
          <cell r="K185">
            <v>0</v>
          </cell>
        </row>
        <row r="186">
          <cell r="F186">
            <v>103688</v>
          </cell>
          <cell r="G186">
            <v>0</v>
          </cell>
          <cell r="H186">
            <v>103688</v>
          </cell>
          <cell r="I186">
            <v>0</v>
          </cell>
          <cell r="J186">
            <v>103688</v>
          </cell>
          <cell r="K186">
            <v>0</v>
          </cell>
        </row>
        <row r="187">
          <cell r="F187">
            <v>40802.339999999997</v>
          </cell>
          <cell r="G187">
            <v>0</v>
          </cell>
          <cell r="H187">
            <v>40802.339999999997</v>
          </cell>
          <cell r="I187">
            <v>0</v>
          </cell>
          <cell r="J187">
            <v>40802.339999999997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4840</v>
          </cell>
          <cell r="G189">
            <v>0</v>
          </cell>
          <cell r="H189">
            <v>4840</v>
          </cell>
          <cell r="I189">
            <v>0</v>
          </cell>
          <cell r="J189">
            <v>4840</v>
          </cell>
          <cell r="K189">
            <v>0</v>
          </cell>
        </row>
        <row r="190">
          <cell r="F190">
            <v>25371.119999999999</v>
          </cell>
          <cell r="G190">
            <v>0</v>
          </cell>
          <cell r="H190">
            <v>25371.119999999999</v>
          </cell>
          <cell r="I190">
            <v>0</v>
          </cell>
          <cell r="J190">
            <v>25371.119999999999</v>
          </cell>
          <cell r="K190">
            <v>0</v>
          </cell>
        </row>
        <row r="191">
          <cell r="F191">
            <v>346944.8</v>
          </cell>
          <cell r="G191">
            <v>0</v>
          </cell>
          <cell r="H191">
            <v>346944.8</v>
          </cell>
          <cell r="I191">
            <v>0</v>
          </cell>
          <cell r="J191">
            <v>346944.8</v>
          </cell>
          <cell r="K191">
            <v>0</v>
          </cell>
        </row>
        <row r="192">
          <cell r="F192">
            <v>1100</v>
          </cell>
          <cell r="G192">
            <v>0</v>
          </cell>
          <cell r="H192">
            <v>1100</v>
          </cell>
          <cell r="I192">
            <v>0</v>
          </cell>
          <cell r="J192">
            <v>1100</v>
          </cell>
          <cell r="K192">
            <v>0</v>
          </cell>
        </row>
        <row r="193">
          <cell r="F193">
            <v>21220.98</v>
          </cell>
          <cell r="G193">
            <v>0</v>
          </cell>
          <cell r="H193">
            <v>21220.98</v>
          </cell>
          <cell r="I193">
            <v>0</v>
          </cell>
          <cell r="J193">
            <v>21220.98</v>
          </cell>
          <cell r="K193">
            <v>0</v>
          </cell>
        </row>
        <row r="194">
          <cell r="F194">
            <v>36616.61</v>
          </cell>
          <cell r="G194">
            <v>0</v>
          </cell>
          <cell r="H194">
            <v>36616.61</v>
          </cell>
          <cell r="I194">
            <v>0</v>
          </cell>
          <cell r="J194">
            <v>36616.61</v>
          </cell>
          <cell r="K194">
            <v>0</v>
          </cell>
        </row>
        <row r="195">
          <cell r="F195">
            <v>198435.74</v>
          </cell>
          <cell r="G195">
            <v>0</v>
          </cell>
          <cell r="H195">
            <v>198435.74</v>
          </cell>
          <cell r="I195">
            <v>0</v>
          </cell>
          <cell r="J195">
            <v>198435.74</v>
          </cell>
          <cell r="K195">
            <v>0</v>
          </cell>
        </row>
        <row r="196">
          <cell r="F196">
            <v>133965.22</v>
          </cell>
          <cell r="G196">
            <v>0</v>
          </cell>
          <cell r="H196">
            <v>133965.22</v>
          </cell>
          <cell r="I196">
            <v>0</v>
          </cell>
          <cell r="J196">
            <v>133965.22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3270</v>
          </cell>
          <cell r="G198">
            <v>0</v>
          </cell>
          <cell r="H198">
            <v>3270</v>
          </cell>
          <cell r="I198">
            <v>0</v>
          </cell>
          <cell r="J198">
            <v>3270</v>
          </cell>
          <cell r="K198">
            <v>0</v>
          </cell>
        </row>
        <row r="199">
          <cell r="F199">
            <v>212889.95</v>
          </cell>
          <cell r="G199">
            <v>0</v>
          </cell>
          <cell r="H199">
            <v>212889.95</v>
          </cell>
          <cell r="I199">
            <v>0</v>
          </cell>
          <cell r="J199">
            <v>212889.95</v>
          </cell>
          <cell r="K199">
            <v>0</v>
          </cell>
        </row>
        <row r="200">
          <cell r="F200">
            <v>88473.25</v>
          </cell>
          <cell r="G200">
            <v>0</v>
          </cell>
          <cell r="H200">
            <v>88473.25</v>
          </cell>
          <cell r="I200">
            <v>0</v>
          </cell>
          <cell r="J200">
            <v>88473.25</v>
          </cell>
          <cell r="K200">
            <v>0</v>
          </cell>
        </row>
        <row r="201">
          <cell r="F201">
            <v>1.24</v>
          </cell>
          <cell r="G201">
            <v>0</v>
          </cell>
          <cell r="H201">
            <v>1.24</v>
          </cell>
          <cell r="I201">
            <v>0</v>
          </cell>
          <cell r="J201">
            <v>1.24</v>
          </cell>
          <cell r="K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27078</v>
          </cell>
          <cell r="G203">
            <v>28790.080000000002</v>
          </cell>
          <cell r="H203">
            <v>55868.08</v>
          </cell>
          <cell r="I203">
            <v>0</v>
          </cell>
          <cell r="J203">
            <v>55868.08</v>
          </cell>
          <cell r="K203">
            <v>0</v>
          </cell>
        </row>
        <row r="204">
          <cell r="F204">
            <v>43866.13</v>
          </cell>
          <cell r="G204">
            <v>0</v>
          </cell>
          <cell r="H204">
            <v>43866.13</v>
          </cell>
          <cell r="I204">
            <v>0</v>
          </cell>
          <cell r="J204">
            <v>43866.13</v>
          </cell>
          <cell r="K204">
            <v>0</v>
          </cell>
        </row>
        <row r="205">
          <cell r="F205">
            <v>48803.58</v>
          </cell>
          <cell r="G205">
            <v>0</v>
          </cell>
          <cell r="H205">
            <v>48803.58</v>
          </cell>
          <cell r="I205">
            <v>0</v>
          </cell>
          <cell r="J205">
            <v>48803.58</v>
          </cell>
          <cell r="K205">
            <v>0</v>
          </cell>
        </row>
        <row r="206">
          <cell r="F206">
            <v>400000</v>
          </cell>
          <cell r="G206">
            <v>0</v>
          </cell>
          <cell r="H206">
            <v>400000</v>
          </cell>
          <cell r="I206">
            <v>0</v>
          </cell>
          <cell r="J206">
            <v>400000</v>
          </cell>
          <cell r="K206">
            <v>0</v>
          </cell>
        </row>
        <row r="207">
          <cell r="F207">
            <v>209590.06</v>
          </cell>
          <cell r="G207">
            <v>-21280</v>
          </cell>
          <cell r="H207">
            <v>188310.06</v>
          </cell>
          <cell r="I207">
            <v>0</v>
          </cell>
          <cell r="J207">
            <v>188310.06</v>
          </cell>
          <cell r="K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16007.49</v>
          </cell>
          <cell r="G209">
            <v>0</v>
          </cell>
          <cell r="H209">
            <v>16007.49</v>
          </cell>
          <cell r="I209">
            <v>0</v>
          </cell>
          <cell r="J209">
            <v>16007.49</v>
          </cell>
          <cell r="K209">
            <v>0</v>
          </cell>
        </row>
        <row r="210">
          <cell r="F210">
            <v>74524.59</v>
          </cell>
          <cell r="G210">
            <v>0</v>
          </cell>
          <cell r="H210">
            <v>74524.59</v>
          </cell>
          <cell r="I210">
            <v>0</v>
          </cell>
          <cell r="J210">
            <v>74524.59</v>
          </cell>
          <cell r="K210">
            <v>0</v>
          </cell>
        </row>
        <row r="211">
          <cell r="F211">
            <v>18101.23</v>
          </cell>
          <cell r="G211">
            <v>0</v>
          </cell>
          <cell r="H211">
            <v>18101.23</v>
          </cell>
          <cell r="I211">
            <v>0</v>
          </cell>
          <cell r="J211">
            <v>18101.23</v>
          </cell>
          <cell r="K211">
            <v>0</v>
          </cell>
        </row>
        <row r="212">
          <cell r="F212">
            <v>550</v>
          </cell>
          <cell r="G212">
            <v>0</v>
          </cell>
          <cell r="H212">
            <v>550</v>
          </cell>
          <cell r="I212">
            <v>0</v>
          </cell>
          <cell r="J212">
            <v>550</v>
          </cell>
          <cell r="K212">
            <v>0</v>
          </cell>
        </row>
        <row r="213">
          <cell r="F213">
            <v>307423.84999999998</v>
          </cell>
          <cell r="G213">
            <v>0</v>
          </cell>
          <cell r="H213">
            <v>307423.84999999998</v>
          </cell>
          <cell r="I213">
            <v>0</v>
          </cell>
          <cell r="J213">
            <v>307423.84999999998</v>
          </cell>
          <cell r="K213">
            <v>0</v>
          </cell>
        </row>
        <row r="214">
          <cell r="F214">
            <v>32.869999999999997</v>
          </cell>
          <cell r="G214">
            <v>0</v>
          </cell>
          <cell r="H214">
            <v>32.869999999999997</v>
          </cell>
          <cell r="I214">
            <v>0</v>
          </cell>
          <cell r="J214">
            <v>32.869999999999997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269363.5</v>
          </cell>
          <cell r="G216">
            <v>0</v>
          </cell>
          <cell r="H216">
            <v>269363.5</v>
          </cell>
          <cell r="I216">
            <v>0</v>
          </cell>
          <cell r="J216">
            <v>269363.5</v>
          </cell>
          <cell r="K216">
            <v>0</v>
          </cell>
        </row>
        <row r="217">
          <cell r="F217">
            <v>577500</v>
          </cell>
          <cell r="G217">
            <v>0</v>
          </cell>
          <cell r="H217">
            <v>577500</v>
          </cell>
          <cell r="I217">
            <v>0</v>
          </cell>
          <cell r="J217">
            <v>577500</v>
          </cell>
          <cell r="K217">
            <v>0</v>
          </cell>
        </row>
        <row r="218">
          <cell r="F218">
            <v>112850</v>
          </cell>
          <cell r="G218">
            <v>0</v>
          </cell>
          <cell r="H218">
            <v>112850</v>
          </cell>
          <cell r="I218">
            <v>0</v>
          </cell>
          <cell r="J218">
            <v>112850</v>
          </cell>
          <cell r="K218">
            <v>0</v>
          </cell>
        </row>
        <row r="219">
          <cell r="F219">
            <v>24000</v>
          </cell>
          <cell r="G219">
            <v>0</v>
          </cell>
          <cell r="H219">
            <v>24000</v>
          </cell>
          <cell r="I219">
            <v>0</v>
          </cell>
          <cell r="J219">
            <v>24000</v>
          </cell>
          <cell r="K219">
            <v>0</v>
          </cell>
        </row>
        <row r="220">
          <cell r="F220">
            <v>30631.58</v>
          </cell>
          <cell r="G220">
            <v>0</v>
          </cell>
          <cell r="H220">
            <v>30631.58</v>
          </cell>
          <cell r="I220">
            <v>0</v>
          </cell>
          <cell r="J220">
            <v>30631.58</v>
          </cell>
          <cell r="K220">
            <v>0</v>
          </cell>
        </row>
        <row r="221">
          <cell r="F221">
            <v>30000</v>
          </cell>
          <cell r="G221">
            <v>0</v>
          </cell>
          <cell r="H221">
            <v>30000</v>
          </cell>
          <cell r="I221">
            <v>0</v>
          </cell>
          <cell r="J221">
            <v>30000</v>
          </cell>
          <cell r="K221">
            <v>0</v>
          </cell>
        </row>
        <row r="222">
          <cell r="F222">
            <v>24257.01</v>
          </cell>
          <cell r="G222">
            <v>0</v>
          </cell>
          <cell r="H222">
            <v>24257.01</v>
          </cell>
          <cell r="I222">
            <v>0</v>
          </cell>
          <cell r="J222">
            <v>24257.01</v>
          </cell>
          <cell r="K222">
            <v>0</v>
          </cell>
        </row>
        <row r="223">
          <cell r="F223">
            <v>55560.01</v>
          </cell>
          <cell r="G223">
            <v>0</v>
          </cell>
          <cell r="H223">
            <v>55560.01</v>
          </cell>
          <cell r="I223">
            <v>0</v>
          </cell>
          <cell r="J223">
            <v>55560.01</v>
          </cell>
          <cell r="K223">
            <v>0</v>
          </cell>
        </row>
        <row r="224">
          <cell r="F224">
            <v>2.7</v>
          </cell>
          <cell r="G224">
            <v>0</v>
          </cell>
          <cell r="H224">
            <v>2.7</v>
          </cell>
          <cell r="I224">
            <v>0</v>
          </cell>
          <cell r="J224">
            <v>2.7</v>
          </cell>
          <cell r="K224">
            <v>0</v>
          </cell>
        </row>
        <row r="225">
          <cell r="F225">
            <v>35082.42</v>
          </cell>
          <cell r="G225">
            <v>0</v>
          </cell>
          <cell r="H225">
            <v>35082.42</v>
          </cell>
          <cell r="I225">
            <v>0</v>
          </cell>
          <cell r="J225">
            <v>35082.42</v>
          </cell>
          <cell r="K225">
            <v>0</v>
          </cell>
        </row>
        <row r="226">
          <cell r="F226">
            <v>39162.239999999998</v>
          </cell>
          <cell r="G226">
            <v>0</v>
          </cell>
          <cell r="H226">
            <v>39162.239999999998</v>
          </cell>
          <cell r="I226">
            <v>0</v>
          </cell>
          <cell r="J226">
            <v>39162.239999999998</v>
          </cell>
          <cell r="K226">
            <v>0</v>
          </cell>
        </row>
        <row r="227">
          <cell r="F227">
            <v>33700</v>
          </cell>
          <cell r="G227">
            <v>0</v>
          </cell>
          <cell r="H227">
            <v>33700</v>
          </cell>
          <cell r="I227">
            <v>0</v>
          </cell>
          <cell r="J227">
            <v>33700</v>
          </cell>
          <cell r="K227">
            <v>0</v>
          </cell>
        </row>
        <row r="228">
          <cell r="F228">
            <v>2198.9299999999998</v>
          </cell>
          <cell r="G228">
            <v>0</v>
          </cell>
          <cell r="H228">
            <v>2198.9299999999998</v>
          </cell>
          <cell r="I228">
            <v>0</v>
          </cell>
          <cell r="J228">
            <v>2198.9299999999998</v>
          </cell>
          <cell r="K228">
            <v>0</v>
          </cell>
        </row>
        <row r="229">
          <cell r="F229">
            <v>209990</v>
          </cell>
          <cell r="G229">
            <v>0</v>
          </cell>
          <cell r="H229">
            <v>209990</v>
          </cell>
          <cell r="I229">
            <v>0</v>
          </cell>
          <cell r="J229">
            <v>209990</v>
          </cell>
          <cell r="K229">
            <v>0</v>
          </cell>
        </row>
        <row r="230">
          <cell r="F230">
            <v>10000</v>
          </cell>
          <cell r="G230">
            <v>0</v>
          </cell>
          <cell r="H230">
            <v>10000</v>
          </cell>
          <cell r="I230">
            <v>0</v>
          </cell>
          <cell r="J230">
            <v>10000</v>
          </cell>
          <cell r="K230">
            <v>0</v>
          </cell>
        </row>
        <row r="231">
          <cell r="F231">
            <v>65597.5</v>
          </cell>
          <cell r="G231">
            <v>0</v>
          </cell>
          <cell r="H231">
            <v>65597.5</v>
          </cell>
          <cell r="I231">
            <v>0</v>
          </cell>
          <cell r="J231">
            <v>65597.5</v>
          </cell>
          <cell r="K231">
            <v>0</v>
          </cell>
        </row>
        <row r="232">
          <cell r="F232">
            <v>0</v>
          </cell>
          <cell r="G232">
            <v>180000</v>
          </cell>
          <cell r="H232">
            <v>180000</v>
          </cell>
          <cell r="I232">
            <v>0</v>
          </cell>
          <cell r="J232">
            <v>180000</v>
          </cell>
          <cell r="K232">
            <v>0</v>
          </cell>
        </row>
        <row r="233">
          <cell r="F233">
            <v>4005540.59</v>
          </cell>
          <cell r="G233">
            <v>187510.08</v>
          </cell>
          <cell r="H233">
            <v>4193050.67</v>
          </cell>
          <cell r="I233">
            <v>0</v>
          </cell>
          <cell r="J233">
            <v>4193050.67</v>
          </cell>
          <cell r="K233">
            <v>0</v>
          </cell>
        </row>
        <row r="235">
          <cell r="F235">
            <v>64000</v>
          </cell>
          <cell r="G235">
            <v>0</v>
          </cell>
          <cell r="H235">
            <v>64000</v>
          </cell>
          <cell r="I235">
            <v>0</v>
          </cell>
          <cell r="J235">
            <v>64000</v>
          </cell>
          <cell r="K235">
            <v>0</v>
          </cell>
        </row>
        <row r="236">
          <cell r="F236">
            <v>33621.31</v>
          </cell>
          <cell r="G236">
            <v>0</v>
          </cell>
          <cell r="H236">
            <v>33621.31</v>
          </cell>
          <cell r="I236">
            <v>0</v>
          </cell>
          <cell r="J236">
            <v>33621.31</v>
          </cell>
          <cell r="K236">
            <v>0</v>
          </cell>
        </row>
        <row r="237">
          <cell r="F237">
            <v>18396</v>
          </cell>
          <cell r="G237">
            <v>0</v>
          </cell>
          <cell r="H237">
            <v>18396</v>
          </cell>
          <cell r="I237">
            <v>0</v>
          </cell>
          <cell r="J237">
            <v>18396</v>
          </cell>
          <cell r="K237">
            <v>0</v>
          </cell>
        </row>
        <row r="238">
          <cell r="F238">
            <v>116017.31</v>
          </cell>
          <cell r="G238">
            <v>0</v>
          </cell>
          <cell r="H238">
            <v>116017.31</v>
          </cell>
          <cell r="I238">
            <v>0</v>
          </cell>
          <cell r="J238">
            <v>116017.31</v>
          </cell>
          <cell r="K238">
            <v>0</v>
          </cell>
        </row>
        <row r="240">
          <cell r="F240">
            <v>-3340324.99</v>
          </cell>
          <cell r="G240">
            <v>0</v>
          </cell>
          <cell r="H240">
            <v>-3340324.99</v>
          </cell>
          <cell r="I240">
            <v>0</v>
          </cell>
          <cell r="J240">
            <v>-3340324.99</v>
          </cell>
          <cell r="K240">
            <v>0</v>
          </cell>
        </row>
        <row r="241">
          <cell r="F241">
            <v>-17380.62</v>
          </cell>
          <cell r="G241">
            <v>0</v>
          </cell>
          <cell r="H241">
            <v>-17380.62</v>
          </cell>
          <cell r="I241">
            <v>0</v>
          </cell>
          <cell r="J241">
            <v>-17380.62</v>
          </cell>
          <cell r="K241">
            <v>0</v>
          </cell>
        </row>
        <row r="242">
          <cell r="F242">
            <v>0</v>
          </cell>
          <cell r="G242">
            <v>-55744.68</v>
          </cell>
          <cell r="H242">
            <v>-55744.68</v>
          </cell>
          <cell r="I242">
            <v>0</v>
          </cell>
          <cell r="J242">
            <v>-55744.68</v>
          </cell>
          <cell r="K242">
            <v>0</v>
          </cell>
        </row>
        <row r="243">
          <cell r="F243">
            <v>-3357705.61</v>
          </cell>
          <cell r="G243">
            <v>-55744.68</v>
          </cell>
          <cell r="H243">
            <v>-3413450.29</v>
          </cell>
          <cell r="I243">
            <v>0</v>
          </cell>
          <cell r="J243">
            <v>-3413450.29</v>
          </cell>
          <cell r="K243">
            <v>0</v>
          </cell>
        </row>
        <row r="245">
          <cell r="F245">
            <v>33817.5</v>
          </cell>
          <cell r="G245">
            <v>0</v>
          </cell>
          <cell r="H245">
            <v>33817.5</v>
          </cell>
          <cell r="I245">
            <v>0</v>
          </cell>
          <cell r="J245">
            <v>33817.5</v>
          </cell>
          <cell r="K245">
            <v>0</v>
          </cell>
        </row>
        <row r="246">
          <cell r="F246">
            <v>5950.02</v>
          </cell>
          <cell r="G246">
            <v>0</v>
          </cell>
          <cell r="H246">
            <v>5950.02</v>
          </cell>
          <cell r="I246">
            <v>4385.13</v>
          </cell>
          <cell r="J246">
            <v>10335.15</v>
          </cell>
          <cell r="K246">
            <v>0</v>
          </cell>
        </row>
        <row r="247">
          <cell r="F247">
            <v>13500</v>
          </cell>
          <cell r="G247">
            <v>0</v>
          </cell>
          <cell r="H247">
            <v>13500</v>
          </cell>
          <cell r="I247">
            <v>0</v>
          </cell>
          <cell r="J247">
            <v>13500</v>
          </cell>
          <cell r="K247">
            <v>0</v>
          </cell>
        </row>
        <row r="248">
          <cell r="F248">
            <v>53267.519999999997</v>
          </cell>
          <cell r="G248">
            <v>0</v>
          </cell>
          <cell r="H248">
            <v>53267.519999999997</v>
          </cell>
          <cell r="I248">
            <v>4385.13</v>
          </cell>
          <cell r="J248">
            <v>57652.65</v>
          </cell>
          <cell r="K248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-3.2032403396442533E-8</v>
          </cell>
          <cell r="G251">
            <v>-2.2337189875543118E-9</v>
          </cell>
          <cell r="H251">
            <v>-3.7925929063931108E-8</v>
          </cell>
          <cell r="I251">
            <v>2.5738700060173869E-10</v>
          </cell>
          <cell r="J251">
            <v>-6.296068022493273E-8</v>
          </cell>
          <cell r="K25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C44A0-FF8E-4408-B4B4-04A24712F581}">
  <sheetPr>
    <tabColor rgb="FF92D050"/>
  </sheetPr>
  <dimension ref="A1:M24"/>
  <sheetViews>
    <sheetView tabSelected="1" zoomScaleNormal="100" workbookViewId="0">
      <selection activeCell="I2" sqref="I2"/>
    </sheetView>
  </sheetViews>
  <sheetFormatPr defaultRowHeight="14" x14ac:dyDescent="0.3"/>
  <cols>
    <col min="1" max="1" width="2.4140625" style="1" customWidth="1"/>
    <col min="2" max="2" width="7" style="4" customWidth="1"/>
    <col min="3" max="3" width="8.9140625" style="4" customWidth="1"/>
    <col min="4" max="4" width="10" style="4" customWidth="1"/>
    <col min="5" max="5" width="20.9140625" style="4" customWidth="1"/>
    <col min="6" max="6" width="18" style="4" customWidth="1"/>
    <col min="7" max="10" width="14" style="4" customWidth="1"/>
    <col min="11" max="11" width="14.58203125" style="4" bestFit="1" customWidth="1"/>
    <col min="12" max="12" width="14.58203125" style="4" customWidth="1"/>
    <col min="13" max="13" width="14.9140625" style="4" customWidth="1"/>
    <col min="14" max="254" width="8.6640625" style="4"/>
    <col min="255" max="255" width="2.4140625" style="4" customWidth="1"/>
    <col min="256" max="256" width="5.1640625" style="4" customWidth="1"/>
    <col min="257" max="257" width="8.9140625" style="4" customWidth="1"/>
    <col min="258" max="258" width="9.5" style="4" customWidth="1"/>
    <col min="259" max="259" width="10" style="4" customWidth="1"/>
    <col min="260" max="260" width="20.9140625" style="4" customWidth="1"/>
    <col min="261" max="261" width="28.08203125" style="4" customWidth="1"/>
    <col min="262" max="262" width="14" style="4" customWidth="1"/>
    <col min="263" max="264" width="13.58203125" style="4" customWidth="1"/>
    <col min="265" max="265" width="10.1640625" style="4" bestFit="1" customWidth="1"/>
    <col min="266" max="267" width="9.58203125" style="4" customWidth="1"/>
    <col min="268" max="268" width="14.9140625" style="4" customWidth="1"/>
    <col min="269" max="269" width="5.58203125" style="4" customWidth="1"/>
    <col min="270" max="510" width="8.6640625" style="4"/>
    <col min="511" max="511" width="2.4140625" style="4" customWidth="1"/>
    <col min="512" max="512" width="5.1640625" style="4" customWidth="1"/>
    <col min="513" max="513" width="8.9140625" style="4" customWidth="1"/>
    <col min="514" max="514" width="9.5" style="4" customWidth="1"/>
    <col min="515" max="515" width="10" style="4" customWidth="1"/>
    <col min="516" max="516" width="20.9140625" style="4" customWidth="1"/>
    <col min="517" max="517" width="28.08203125" style="4" customWidth="1"/>
    <col min="518" max="518" width="14" style="4" customWidth="1"/>
    <col min="519" max="520" width="13.58203125" style="4" customWidth="1"/>
    <col min="521" max="521" width="10.1640625" style="4" bestFit="1" customWidth="1"/>
    <col min="522" max="523" width="9.58203125" style="4" customWidth="1"/>
    <col min="524" max="524" width="14.9140625" style="4" customWidth="1"/>
    <col min="525" max="525" width="5.58203125" style="4" customWidth="1"/>
    <col min="526" max="766" width="8.6640625" style="4"/>
    <col min="767" max="767" width="2.4140625" style="4" customWidth="1"/>
    <col min="768" max="768" width="5.1640625" style="4" customWidth="1"/>
    <col min="769" max="769" width="8.9140625" style="4" customWidth="1"/>
    <col min="770" max="770" width="9.5" style="4" customWidth="1"/>
    <col min="771" max="771" width="10" style="4" customWidth="1"/>
    <col min="772" max="772" width="20.9140625" style="4" customWidth="1"/>
    <col min="773" max="773" width="28.08203125" style="4" customWidth="1"/>
    <col min="774" max="774" width="14" style="4" customWidth="1"/>
    <col min="775" max="776" width="13.58203125" style="4" customWidth="1"/>
    <col min="777" max="777" width="10.1640625" style="4" bestFit="1" customWidth="1"/>
    <col min="778" max="779" width="9.58203125" style="4" customWidth="1"/>
    <col min="780" max="780" width="14.9140625" style="4" customWidth="1"/>
    <col min="781" max="781" width="5.58203125" style="4" customWidth="1"/>
    <col min="782" max="1022" width="8.6640625" style="4"/>
    <col min="1023" max="1023" width="2.4140625" style="4" customWidth="1"/>
    <col min="1024" max="1024" width="5.1640625" style="4" customWidth="1"/>
    <col min="1025" max="1025" width="8.9140625" style="4" customWidth="1"/>
    <col min="1026" max="1026" width="9.5" style="4" customWidth="1"/>
    <col min="1027" max="1027" width="10" style="4" customWidth="1"/>
    <col min="1028" max="1028" width="20.9140625" style="4" customWidth="1"/>
    <col min="1029" max="1029" width="28.08203125" style="4" customWidth="1"/>
    <col min="1030" max="1030" width="14" style="4" customWidth="1"/>
    <col min="1031" max="1032" width="13.58203125" style="4" customWidth="1"/>
    <col min="1033" max="1033" width="10.1640625" style="4" bestFit="1" customWidth="1"/>
    <col min="1034" max="1035" width="9.58203125" style="4" customWidth="1"/>
    <col min="1036" max="1036" width="14.9140625" style="4" customWidth="1"/>
    <col min="1037" max="1037" width="5.58203125" style="4" customWidth="1"/>
    <col min="1038" max="1278" width="8.6640625" style="4"/>
    <col min="1279" max="1279" width="2.4140625" style="4" customWidth="1"/>
    <col min="1280" max="1280" width="5.1640625" style="4" customWidth="1"/>
    <col min="1281" max="1281" width="8.9140625" style="4" customWidth="1"/>
    <col min="1282" max="1282" width="9.5" style="4" customWidth="1"/>
    <col min="1283" max="1283" width="10" style="4" customWidth="1"/>
    <col min="1284" max="1284" width="20.9140625" style="4" customWidth="1"/>
    <col min="1285" max="1285" width="28.08203125" style="4" customWidth="1"/>
    <col min="1286" max="1286" width="14" style="4" customWidth="1"/>
    <col min="1287" max="1288" width="13.58203125" style="4" customWidth="1"/>
    <col min="1289" max="1289" width="10.1640625" style="4" bestFit="1" customWidth="1"/>
    <col min="1290" max="1291" width="9.58203125" style="4" customWidth="1"/>
    <col min="1292" max="1292" width="14.9140625" style="4" customWidth="1"/>
    <col min="1293" max="1293" width="5.58203125" style="4" customWidth="1"/>
    <col min="1294" max="1534" width="8.6640625" style="4"/>
    <col min="1535" max="1535" width="2.4140625" style="4" customWidth="1"/>
    <col min="1536" max="1536" width="5.1640625" style="4" customWidth="1"/>
    <col min="1537" max="1537" width="8.9140625" style="4" customWidth="1"/>
    <col min="1538" max="1538" width="9.5" style="4" customWidth="1"/>
    <col min="1539" max="1539" width="10" style="4" customWidth="1"/>
    <col min="1540" max="1540" width="20.9140625" style="4" customWidth="1"/>
    <col min="1541" max="1541" width="28.08203125" style="4" customWidth="1"/>
    <col min="1542" max="1542" width="14" style="4" customWidth="1"/>
    <col min="1543" max="1544" width="13.58203125" style="4" customWidth="1"/>
    <col min="1545" max="1545" width="10.1640625" style="4" bestFit="1" customWidth="1"/>
    <col min="1546" max="1547" width="9.58203125" style="4" customWidth="1"/>
    <col min="1548" max="1548" width="14.9140625" style="4" customWidth="1"/>
    <col min="1549" max="1549" width="5.58203125" style="4" customWidth="1"/>
    <col min="1550" max="1790" width="8.6640625" style="4"/>
    <col min="1791" max="1791" width="2.4140625" style="4" customWidth="1"/>
    <col min="1792" max="1792" width="5.1640625" style="4" customWidth="1"/>
    <col min="1793" max="1793" width="8.9140625" style="4" customWidth="1"/>
    <col min="1794" max="1794" width="9.5" style="4" customWidth="1"/>
    <col min="1795" max="1795" width="10" style="4" customWidth="1"/>
    <col min="1796" max="1796" width="20.9140625" style="4" customWidth="1"/>
    <col min="1797" max="1797" width="28.08203125" style="4" customWidth="1"/>
    <col min="1798" max="1798" width="14" style="4" customWidth="1"/>
    <col min="1799" max="1800" width="13.58203125" style="4" customWidth="1"/>
    <col min="1801" max="1801" width="10.1640625" style="4" bestFit="1" customWidth="1"/>
    <col min="1802" max="1803" width="9.58203125" style="4" customWidth="1"/>
    <col min="1804" max="1804" width="14.9140625" style="4" customWidth="1"/>
    <col min="1805" max="1805" width="5.58203125" style="4" customWidth="1"/>
    <col min="1806" max="2046" width="8.6640625" style="4"/>
    <col min="2047" max="2047" width="2.4140625" style="4" customWidth="1"/>
    <col min="2048" max="2048" width="5.1640625" style="4" customWidth="1"/>
    <col min="2049" max="2049" width="8.9140625" style="4" customWidth="1"/>
    <col min="2050" max="2050" width="9.5" style="4" customWidth="1"/>
    <col min="2051" max="2051" width="10" style="4" customWidth="1"/>
    <col min="2052" max="2052" width="20.9140625" style="4" customWidth="1"/>
    <col min="2053" max="2053" width="28.08203125" style="4" customWidth="1"/>
    <col min="2054" max="2054" width="14" style="4" customWidth="1"/>
    <col min="2055" max="2056" width="13.58203125" style="4" customWidth="1"/>
    <col min="2057" max="2057" width="10.1640625" style="4" bestFit="1" customWidth="1"/>
    <col min="2058" max="2059" width="9.58203125" style="4" customWidth="1"/>
    <col min="2060" max="2060" width="14.9140625" style="4" customWidth="1"/>
    <col min="2061" max="2061" width="5.58203125" style="4" customWidth="1"/>
    <col min="2062" max="2302" width="8.6640625" style="4"/>
    <col min="2303" max="2303" width="2.4140625" style="4" customWidth="1"/>
    <col min="2304" max="2304" width="5.1640625" style="4" customWidth="1"/>
    <col min="2305" max="2305" width="8.9140625" style="4" customWidth="1"/>
    <col min="2306" max="2306" width="9.5" style="4" customWidth="1"/>
    <col min="2307" max="2307" width="10" style="4" customWidth="1"/>
    <col min="2308" max="2308" width="20.9140625" style="4" customWidth="1"/>
    <col min="2309" max="2309" width="28.08203125" style="4" customWidth="1"/>
    <col min="2310" max="2310" width="14" style="4" customWidth="1"/>
    <col min="2311" max="2312" width="13.58203125" style="4" customWidth="1"/>
    <col min="2313" max="2313" width="10.1640625" style="4" bestFit="1" customWidth="1"/>
    <col min="2314" max="2315" width="9.58203125" style="4" customWidth="1"/>
    <col min="2316" max="2316" width="14.9140625" style="4" customWidth="1"/>
    <col min="2317" max="2317" width="5.58203125" style="4" customWidth="1"/>
    <col min="2318" max="2558" width="8.6640625" style="4"/>
    <col min="2559" max="2559" width="2.4140625" style="4" customWidth="1"/>
    <col min="2560" max="2560" width="5.1640625" style="4" customWidth="1"/>
    <col min="2561" max="2561" width="8.9140625" style="4" customWidth="1"/>
    <col min="2562" max="2562" width="9.5" style="4" customWidth="1"/>
    <col min="2563" max="2563" width="10" style="4" customWidth="1"/>
    <col min="2564" max="2564" width="20.9140625" style="4" customWidth="1"/>
    <col min="2565" max="2565" width="28.08203125" style="4" customWidth="1"/>
    <col min="2566" max="2566" width="14" style="4" customWidth="1"/>
    <col min="2567" max="2568" width="13.58203125" style="4" customWidth="1"/>
    <col min="2569" max="2569" width="10.1640625" style="4" bestFit="1" customWidth="1"/>
    <col min="2570" max="2571" width="9.58203125" style="4" customWidth="1"/>
    <col min="2572" max="2572" width="14.9140625" style="4" customWidth="1"/>
    <col min="2573" max="2573" width="5.58203125" style="4" customWidth="1"/>
    <col min="2574" max="2814" width="8.6640625" style="4"/>
    <col min="2815" max="2815" width="2.4140625" style="4" customWidth="1"/>
    <col min="2816" max="2816" width="5.1640625" style="4" customWidth="1"/>
    <col min="2817" max="2817" width="8.9140625" style="4" customWidth="1"/>
    <col min="2818" max="2818" width="9.5" style="4" customWidth="1"/>
    <col min="2819" max="2819" width="10" style="4" customWidth="1"/>
    <col min="2820" max="2820" width="20.9140625" style="4" customWidth="1"/>
    <col min="2821" max="2821" width="28.08203125" style="4" customWidth="1"/>
    <col min="2822" max="2822" width="14" style="4" customWidth="1"/>
    <col min="2823" max="2824" width="13.58203125" style="4" customWidth="1"/>
    <col min="2825" max="2825" width="10.1640625" style="4" bestFit="1" customWidth="1"/>
    <col min="2826" max="2827" width="9.58203125" style="4" customWidth="1"/>
    <col min="2828" max="2828" width="14.9140625" style="4" customWidth="1"/>
    <col min="2829" max="2829" width="5.58203125" style="4" customWidth="1"/>
    <col min="2830" max="3070" width="8.6640625" style="4"/>
    <col min="3071" max="3071" width="2.4140625" style="4" customWidth="1"/>
    <col min="3072" max="3072" width="5.1640625" style="4" customWidth="1"/>
    <col min="3073" max="3073" width="8.9140625" style="4" customWidth="1"/>
    <col min="3074" max="3074" width="9.5" style="4" customWidth="1"/>
    <col min="3075" max="3075" width="10" style="4" customWidth="1"/>
    <col min="3076" max="3076" width="20.9140625" style="4" customWidth="1"/>
    <col min="3077" max="3077" width="28.08203125" style="4" customWidth="1"/>
    <col min="3078" max="3078" width="14" style="4" customWidth="1"/>
    <col min="3079" max="3080" width="13.58203125" style="4" customWidth="1"/>
    <col min="3081" max="3081" width="10.1640625" style="4" bestFit="1" customWidth="1"/>
    <col min="3082" max="3083" width="9.58203125" style="4" customWidth="1"/>
    <col min="3084" max="3084" width="14.9140625" style="4" customWidth="1"/>
    <col min="3085" max="3085" width="5.58203125" style="4" customWidth="1"/>
    <col min="3086" max="3326" width="8.6640625" style="4"/>
    <col min="3327" max="3327" width="2.4140625" style="4" customWidth="1"/>
    <col min="3328" max="3328" width="5.1640625" style="4" customWidth="1"/>
    <col min="3329" max="3329" width="8.9140625" style="4" customWidth="1"/>
    <col min="3330" max="3330" width="9.5" style="4" customWidth="1"/>
    <col min="3331" max="3331" width="10" style="4" customWidth="1"/>
    <col min="3332" max="3332" width="20.9140625" style="4" customWidth="1"/>
    <col min="3333" max="3333" width="28.08203125" style="4" customWidth="1"/>
    <col min="3334" max="3334" width="14" style="4" customWidth="1"/>
    <col min="3335" max="3336" width="13.58203125" style="4" customWidth="1"/>
    <col min="3337" max="3337" width="10.1640625" style="4" bestFit="1" customWidth="1"/>
    <col min="3338" max="3339" width="9.58203125" style="4" customWidth="1"/>
    <col min="3340" max="3340" width="14.9140625" style="4" customWidth="1"/>
    <col min="3341" max="3341" width="5.58203125" style="4" customWidth="1"/>
    <col min="3342" max="3582" width="8.6640625" style="4"/>
    <col min="3583" max="3583" width="2.4140625" style="4" customWidth="1"/>
    <col min="3584" max="3584" width="5.1640625" style="4" customWidth="1"/>
    <col min="3585" max="3585" width="8.9140625" style="4" customWidth="1"/>
    <col min="3586" max="3586" width="9.5" style="4" customWidth="1"/>
    <col min="3587" max="3587" width="10" style="4" customWidth="1"/>
    <col min="3588" max="3588" width="20.9140625" style="4" customWidth="1"/>
    <col min="3589" max="3589" width="28.08203125" style="4" customWidth="1"/>
    <col min="3590" max="3590" width="14" style="4" customWidth="1"/>
    <col min="3591" max="3592" width="13.58203125" style="4" customWidth="1"/>
    <col min="3593" max="3593" width="10.1640625" style="4" bestFit="1" customWidth="1"/>
    <col min="3594" max="3595" width="9.58203125" style="4" customWidth="1"/>
    <col min="3596" max="3596" width="14.9140625" style="4" customWidth="1"/>
    <col min="3597" max="3597" width="5.58203125" style="4" customWidth="1"/>
    <col min="3598" max="3838" width="8.6640625" style="4"/>
    <col min="3839" max="3839" width="2.4140625" style="4" customWidth="1"/>
    <col min="3840" max="3840" width="5.1640625" style="4" customWidth="1"/>
    <col min="3841" max="3841" width="8.9140625" style="4" customWidth="1"/>
    <col min="3842" max="3842" width="9.5" style="4" customWidth="1"/>
    <col min="3843" max="3843" width="10" style="4" customWidth="1"/>
    <col min="3844" max="3844" width="20.9140625" style="4" customWidth="1"/>
    <col min="3845" max="3845" width="28.08203125" style="4" customWidth="1"/>
    <col min="3846" max="3846" width="14" style="4" customWidth="1"/>
    <col min="3847" max="3848" width="13.58203125" style="4" customWidth="1"/>
    <col min="3849" max="3849" width="10.1640625" style="4" bestFit="1" customWidth="1"/>
    <col min="3850" max="3851" width="9.58203125" style="4" customWidth="1"/>
    <col min="3852" max="3852" width="14.9140625" style="4" customWidth="1"/>
    <col min="3853" max="3853" width="5.58203125" style="4" customWidth="1"/>
    <col min="3854" max="4094" width="8.6640625" style="4"/>
    <col min="4095" max="4095" width="2.4140625" style="4" customWidth="1"/>
    <col min="4096" max="4096" width="5.1640625" style="4" customWidth="1"/>
    <col min="4097" max="4097" width="8.9140625" style="4" customWidth="1"/>
    <col min="4098" max="4098" width="9.5" style="4" customWidth="1"/>
    <col min="4099" max="4099" width="10" style="4" customWidth="1"/>
    <col min="4100" max="4100" width="20.9140625" style="4" customWidth="1"/>
    <col min="4101" max="4101" width="28.08203125" style="4" customWidth="1"/>
    <col min="4102" max="4102" width="14" style="4" customWidth="1"/>
    <col min="4103" max="4104" width="13.58203125" style="4" customWidth="1"/>
    <col min="4105" max="4105" width="10.1640625" style="4" bestFit="1" customWidth="1"/>
    <col min="4106" max="4107" width="9.58203125" style="4" customWidth="1"/>
    <col min="4108" max="4108" width="14.9140625" style="4" customWidth="1"/>
    <col min="4109" max="4109" width="5.58203125" style="4" customWidth="1"/>
    <col min="4110" max="4350" width="8.6640625" style="4"/>
    <col min="4351" max="4351" width="2.4140625" style="4" customWidth="1"/>
    <col min="4352" max="4352" width="5.1640625" style="4" customWidth="1"/>
    <col min="4353" max="4353" width="8.9140625" style="4" customWidth="1"/>
    <col min="4354" max="4354" width="9.5" style="4" customWidth="1"/>
    <col min="4355" max="4355" width="10" style="4" customWidth="1"/>
    <col min="4356" max="4356" width="20.9140625" style="4" customWidth="1"/>
    <col min="4357" max="4357" width="28.08203125" style="4" customWidth="1"/>
    <col min="4358" max="4358" width="14" style="4" customWidth="1"/>
    <col min="4359" max="4360" width="13.58203125" style="4" customWidth="1"/>
    <col min="4361" max="4361" width="10.1640625" style="4" bestFit="1" customWidth="1"/>
    <col min="4362" max="4363" width="9.58203125" style="4" customWidth="1"/>
    <col min="4364" max="4364" width="14.9140625" style="4" customWidth="1"/>
    <col min="4365" max="4365" width="5.58203125" style="4" customWidth="1"/>
    <col min="4366" max="4606" width="8.6640625" style="4"/>
    <col min="4607" max="4607" width="2.4140625" style="4" customWidth="1"/>
    <col min="4608" max="4608" width="5.1640625" style="4" customWidth="1"/>
    <col min="4609" max="4609" width="8.9140625" style="4" customWidth="1"/>
    <col min="4610" max="4610" width="9.5" style="4" customWidth="1"/>
    <col min="4611" max="4611" width="10" style="4" customWidth="1"/>
    <col min="4612" max="4612" width="20.9140625" style="4" customWidth="1"/>
    <col min="4613" max="4613" width="28.08203125" style="4" customWidth="1"/>
    <col min="4614" max="4614" width="14" style="4" customWidth="1"/>
    <col min="4615" max="4616" width="13.58203125" style="4" customWidth="1"/>
    <col min="4617" max="4617" width="10.1640625" style="4" bestFit="1" customWidth="1"/>
    <col min="4618" max="4619" width="9.58203125" style="4" customWidth="1"/>
    <col min="4620" max="4620" width="14.9140625" style="4" customWidth="1"/>
    <col min="4621" max="4621" width="5.58203125" style="4" customWidth="1"/>
    <col min="4622" max="4862" width="8.6640625" style="4"/>
    <col min="4863" max="4863" width="2.4140625" style="4" customWidth="1"/>
    <col min="4864" max="4864" width="5.1640625" style="4" customWidth="1"/>
    <col min="4865" max="4865" width="8.9140625" style="4" customWidth="1"/>
    <col min="4866" max="4866" width="9.5" style="4" customWidth="1"/>
    <col min="4867" max="4867" width="10" style="4" customWidth="1"/>
    <col min="4868" max="4868" width="20.9140625" style="4" customWidth="1"/>
    <col min="4869" max="4869" width="28.08203125" style="4" customWidth="1"/>
    <col min="4870" max="4870" width="14" style="4" customWidth="1"/>
    <col min="4871" max="4872" width="13.58203125" style="4" customWidth="1"/>
    <col min="4873" max="4873" width="10.1640625" style="4" bestFit="1" customWidth="1"/>
    <col min="4874" max="4875" width="9.58203125" style="4" customWidth="1"/>
    <col min="4876" max="4876" width="14.9140625" style="4" customWidth="1"/>
    <col min="4877" max="4877" width="5.58203125" style="4" customWidth="1"/>
    <col min="4878" max="5118" width="8.6640625" style="4"/>
    <col min="5119" max="5119" width="2.4140625" style="4" customWidth="1"/>
    <col min="5120" max="5120" width="5.1640625" style="4" customWidth="1"/>
    <col min="5121" max="5121" width="8.9140625" style="4" customWidth="1"/>
    <col min="5122" max="5122" width="9.5" style="4" customWidth="1"/>
    <col min="5123" max="5123" width="10" style="4" customWidth="1"/>
    <col min="5124" max="5124" width="20.9140625" style="4" customWidth="1"/>
    <col min="5125" max="5125" width="28.08203125" style="4" customWidth="1"/>
    <col min="5126" max="5126" width="14" style="4" customWidth="1"/>
    <col min="5127" max="5128" width="13.58203125" style="4" customWidth="1"/>
    <col min="5129" max="5129" width="10.1640625" style="4" bestFit="1" customWidth="1"/>
    <col min="5130" max="5131" width="9.58203125" style="4" customWidth="1"/>
    <col min="5132" max="5132" width="14.9140625" style="4" customWidth="1"/>
    <col min="5133" max="5133" width="5.58203125" style="4" customWidth="1"/>
    <col min="5134" max="5374" width="8.6640625" style="4"/>
    <col min="5375" max="5375" width="2.4140625" style="4" customWidth="1"/>
    <col min="5376" max="5376" width="5.1640625" style="4" customWidth="1"/>
    <col min="5377" max="5377" width="8.9140625" style="4" customWidth="1"/>
    <col min="5378" max="5378" width="9.5" style="4" customWidth="1"/>
    <col min="5379" max="5379" width="10" style="4" customWidth="1"/>
    <col min="5380" max="5380" width="20.9140625" style="4" customWidth="1"/>
    <col min="5381" max="5381" width="28.08203125" style="4" customWidth="1"/>
    <col min="5382" max="5382" width="14" style="4" customWidth="1"/>
    <col min="5383" max="5384" width="13.58203125" style="4" customWidth="1"/>
    <col min="5385" max="5385" width="10.1640625" style="4" bestFit="1" customWidth="1"/>
    <col min="5386" max="5387" width="9.58203125" style="4" customWidth="1"/>
    <col min="5388" max="5388" width="14.9140625" style="4" customWidth="1"/>
    <col min="5389" max="5389" width="5.58203125" style="4" customWidth="1"/>
    <col min="5390" max="5630" width="8.6640625" style="4"/>
    <col min="5631" max="5631" width="2.4140625" style="4" customWidth="1"/>
    <col min="5632" max="5632" width="5.1640625" style="4" customWidth="1"/>
    <col min="5633" max="5633" width="8.9140625" style="4" customWidth="1"/>
    <col min="5634" max="5634" width="9.5" style="4" customWidth="1"/>
    <col min="5635" max="5635" width="10" style="4" customWidth="1"/>
    <col min="5636" max="5636" width="20.9140625" style="4" customWidth="1"/>
    <col min="5637" max="5637" width="28.08203125" style="4" customWidth="1"/>
    <col min="5638" max="5638" width="14" style="4" customWidth="1"/>
    <col min="5639" max="5640" width="13.58203125" style="4" customWidth="1"/>
    <col min="5641" max="5641" width="10.1640625" style="4" bestFit="1" customWidth="1"/>
    <col min="5642" max="5643" width="9.58203125" style="4" customWidth="1"/>
    <col min="5644" max="5644" width="14.9140625" style="4" customWidth="1"/>
    <col min="5645" max="5645" width="5.58203125" style="4" customWidth="1"/>
    <col min="5646" max="5886" width="8.6640625" style="4"/>
    <col min="5887" max="5887" width="2.4140625" style="4" customWidth="1"/>
    <col min="5888" max="5888" width="5.1640625" style="4" customWidth="1"/>
    <col min="5889" max="5889" width="8.9140625" style="4" customWidth="1"/>
    <col min="5890" max="5890" width="9.5" style="4" customWidth="1"/>
    <col min="5891" max="5891" width="10" style="4" customWidth="1"/>
    <col min="5892" max="5892" width="20.9140625" style="4" customWidth="1"/>
    <col min="5893" max="5893" width="28.08203125" style="4" customWidth="1"/>
    <col min="5894" max="5894" width="14" style="4" customWidth="1"/>
    <col min="5895" max="5896" width="13.58203125" style="4" customWidth="1"/>
    <col min="5897" max="5897" width="10.1640625" style="4" bestFit="1" customWidth="1"/>
    <col min="5898" max="5899" width="9.58203125" style="4" customWidth="1"/>
    <col min="5900" max="5900" width="14.9140625" style="4" customWidth="1"/>
    <col min="5901" max="5901" width="5.58203125" style="4" customWidth="1"/>
    <col min="5902" max="6142" width="8.6640625" style="4"/>
    <col min="6143" max="6143" width="2.4140625" style="4" customWidth="1"/>
    <col min="6144" max="6144" width="5.1640625" style="4" customWidth="1"/>
    <col min="6145" max="6145" width="8.9140625" style="4" customWidth="1"/>
    <col min="6146" max="6146" width="9.5" style="4" customWidth="1"/>
    <col min="6147" max="6147" width="10" style="4" customWidth="1"/>
    <col min="6148" max="6148" width="20.9140625" style="4" customWidth="1"/>
    <col min="6149" max="6149" width="28.08203125" style="4" customWidth="1"/>
    <col min="6150" max="6150" width="14" style="4" customWidth="1"/>
    <col min="6151" max="6152" width="13.58203125" style="4" customWidth="1"/>
    <col min="6153" max="6153" width="10.1640625" style="4" bestFit="1" customWidth="1"/>
    <col min="6154" max="6155" width="9.58203125" style="4" customWidth="1"/>
    <col min="6156" max="6156" width="14.9140625" style="4" customWidth="1"/>
    <col min="6157" max="6157" width="5.58203125" style="4" customWidth="1"/>
    <col min="6158" max="6398" width="8.6640625" style="4"/>
    <col min="6399" max="6399" width="2.4140625" style="4" customWidth="1"/>
    <col min="6400" max="6400" width="5.1640625" style="4" customWidth="1"/>
    <col min="6401" max="6401" width="8.9140625" style="4" customWidth="1"/>
    <col min="6402" max="6402" width="9.5" style="4" customWidth="1"/>
    <col min="6403" max="6403" width="10" style="4" customWidth="1"/>
    <col min="6404" max="6404" width="20.9140625" style="4" customWidth="1"/>
    <col min="6405" max="6405" width="28.08203125" style="4" customWidth="1"/>
    <col min="6406" max="6406" width="14" style="4" customWidth="1"/>
    <col min="6407" max="6408" width="13.58203125" style="4" customWidth="1"/>
    <col min="6409" max="6409" width="10.1640625" style="4" bestFit="1" customWidth="1"/>
    <col min="6410" max="6411" width="9.58203125" style="4" customWidth="1"/>
    <col min="6412" max="6412" width="14.9140625" style="4" customWidth="1"/>
    <col min="6413" max="6413" width="5.58203125" style="4" customWidth="1"/>
    <col min="6414" max="6654" width="8.6640625" style="4"/>
    <col min="6655" max="6655" width="2.4140625" style="4" customWidth="1"/>
    <col min="6656" max="6656" width="5.1640625" style="4" customWidth="1"/>
    <col min="6657" max="6657" width="8.9140625" style="4" customWidth="1"/>
    <col min="6658" max="6658" width="9.5" style="4" customWidth="1"/>
    <col min="6659" max="6659" width="10" style="4" customWidth="1"/>
    <col min="6660" max="6660" width="20.9140625" style="4" customWidth="1"/>
    <col min="6661" max="6661" width="28.08203125" style="4" customWidth="1"/>
    <col min="6662" max="6662" width="14" style="4" customWidth="1"/>
    <col min="6663" max="6664" width="13.58203125" style="4" customWidth="1"/>
    <col min="6665" max="6665" width="10.1640625" style="4" bestFit="1" customWidth="1"/>
    <col min="6666" max="6667" width="9.58203125" style="4" customWidth="1"/>
    <col min="6668" max="6668" width="14.9140625" style="4" customWidth="1"/>
    <col min="6669" max="6669" width="5.58203125" style="4" customWidth="1"/>
    <col min="6670" max="6910" width="8.6640625" style="4"/>
    <col min="6911" max="6911" width="2.4140625" style="4" customWidth="1"/>
    <col min="6912" max="6912" width="5.1640625" style="4" customWidth="1"/>
    <col min="6913" max="6913" width="8.9140625" style="4" customWidth="1"/>
    <col min="6914" max="6914" width="9.5" style="4" customWidth="1"/>
    <col min="6915" max="6915" width="10" style="4" customWidth="1"/>
    <col min="6916" max="6916" width="20.9140625" style="4" customWidth="1"/>
    <col min="6917" max="6917" width="28.08203125" style="4" customWidth="1"/>
    <col min="6918" max="6918" width="14" style="4" customWidth="1"/>
    <col min="6919" max="6920" width="13.58203125" style="4" customWidth="1"/>
    <col min="6921" max="6921" width="10.1640625" style="4" bestFit="1" customWidth="1"/>
    <col min="6922" max="6923" width="9.58203125" style="4" customWidth="1"/>
    <col min="6924" max="6924" width="14.9140625" style="4" customWidth="1"/>
    <col min="6925" max="6925" width="5.58203125" style="4" customWidth="1"/>
    <col min="6926" max="7166" width="8.6640625" style="4"/>
    <col min="7167" max="7167" width="2.4140625" style="4" customWidth="1"/>
    <col min="7168" max="7168" width="5.1640625" style="4" customWidth="1"/>
    <col min="7169" max="7169" width="8.9140625" style="4" customWidth="1"/>
    <col min="7170" max="7170" width="9.5" style="4" customWidth="1"/>
    <col min="7171" max="7171" width="10" style="4" customWidth="1"/>
    <col min="7172" max="7172" width="20.9140625" style="4" customWidth="1"/>
    <col min="7173" max="7173" width="28.08203125" style="4" customWidth="1"/>
    <col min="7174" max="7174" width="14" style="4" customWidth="1"/>
    <col min="7175" max="7176" width="13.58203125" style="4" customWidth="1"/>
    <col min="7177" max="7177" width="10.1640625" style="4" bestFit="1" customWidth="1"/>
    <col min="7178" max="7179" width="9.58203125" style="4" customWidth="1"/>
    <col min="7180" max="7180" width="14.9140625" style="4" customWidth="1"/>
    <col min="7181" max="7181" width="5.58203125" style="4" customWidth="1"/>
    <col min="7182" max="7422" width="8.6640625" style="4"/>
    <col min="7423" max="7423" width="2.4140625" style="4" customWidth="1"/>
    <col min="7424" max="7424" width="5.1640625" style="4" customWidth="1"/>
    <col min="7425" max="7425" width="8.9140625" style="4" customWidth="1"/>
    <col min="7426" max="7426" width="9.5" style="4" customWidth="1"/>
    <col min="7427" max="7427" width="10" style="4" customWidth="1"/>
    <col min="7428" max="7428" width="20.9140625" style="4" customWidth="1"/>
    <col min="7429" max="7429" width="28.08203125" style="4" customWidth="1"/>
    <col min="7430" max="7430" width="14" style="4" customWidth="1"/>
    <col min="7431" max="7432" width="13.58203125" style="4" customWidth="1"/>
    <col min="7433" max="7433" width="10.1640625" style="4" bestFit="1" customWidth="1"/>
    <col min="7434" max="7435" width="9.58203125" style="4" customWidth="1"/>
    <col min="7436" max="7436" width="14.9140625" style="4" customWidth="1"/>
    <col min="7437" max="7437" width="5.58203125" style="4" customWidth="1"/>
    <col min="7438" max="7678" width="8.6640625" style="4"/>
    <col min="7679" max="7679" width="2.4140625" style="4" customWidth="1"/>
    <col min="7680" max="7680" width="5.1640625" style="4" customWidth="1"/>
    <col min="7681" max="7681" width="8.9140625" style="4" customWidth="1"/>
    <col min="7682" max="7682" width="9.5" style="4" customWidth="1"/>
    <col min="7683" max="7683" width="10" style="4" customWidth="1"/>
    <col min="7684" max="7684" width="20.9140625" style="4" customWidth="1"/>
    <col min="7685" max="7685" width="28.08203125" style="4" customWidth="1"/>
    <col min="7686" max="7686" width="14" style="4" customWidth="1"/>
    <col min="7687" max="7688" width="13.58203125" style="4" customWidth="1"/>
    <col min="7689" max="7689" width="10.1640625" style="4" bestFit="1" customWidth="1"/>
    <col min="7690" max="7691" width="9.58203125" style="4" customWidth="1"/>
    <col min="7692" max="7692" width="14.9140625" style="4" customWidth="1"/>
    <col min="7693" max="7693" width="5.58203125" style="4" customWidth="1"/>
    <col min="7694" max="7934" width="8.6640625" style="4"/>
    <col min="7935" max="7935" width="2.4140625" style="4" customWidth="1"/>
    <col min="7936" max="7936" width="5.1640625" style="4" customWidth="1"/>
    <col min="7937" max="7937" width="8.9140625" style="4" customWidth="1"/>
    <col min="7938" max="7938" width="9.5" style="4" customWidth="1"/>
    <col min="7939" max="7939" width="10" style="4" customWidth="1"/>
    <col min="7940" max="7940" width="20.9140625" style="4" customWidth="1"/>
    <col min="7941" max="7941" width="28.08203125" style="4" customWidth="1"/>
    <col min="7942" max="7942" width="14" style="4" customWidth="1"/>
    <col min="7943" max="7944" width="13.58203125" style="4" customWidth="1"/>
    <col min="7945" max="7945" width="10.1640625" style="4" bestFit="1" customWidth="1"/>
    <col min="7946" max="7947" width="9.58203125" style="4" customWidth="1"/>
    <col min="7948" max="7948" width="14.9140625" style="4" customWidth="1"/>
    <col min="7949" max="7949" width="5.58203125" style="4" customWidth="1"/>
    <col min="7950" max="8190" width="8.6640625" style="4"/>
    <col min="8191" max="8191" width="2.4140625" style="4" customWidth="1"/>
    <col min="8192" max="8192" width="5.1640625" style="4" customWidth="1"/>
    <col min="8193" max="8193" width="8.9140625" style="4" customWidth="1"/>
    <col min="8194" max="8194" width="9.5" style="4" customWidth="1"/>
    <col min="8195" max="8195" width="10" style="4" customWidth="1"/>
    <col min="8196" max="8196" width="20.9140625" style="4" customWidth="1"/>
    <col min="8197" max="8197" width="28.08203125" style="4" customWidth="1"/>
    <col min="8198" max="8198" width="14" style="4" customWidth="1"/>
    <col min="8199" max="8200" width="13.58203125" style="4" customWidth="1"/>
    <col min="8201" max="8201" width="10.1640625" style="4" bestFit="1" customWidth="1"/>
    <col min="8202" max="8203" width="9.58203125" style="4" customWidth="1"/>
    <col min="8204" max="8204" width="14.9140625" style="4" customWidth="1"/>
    <col min="8205" max="8205" width="5.58203125" style="4" customWidth="1"/>
    <col min="8206" max="8446" width="8.6640625" style="4"/>
    <col min="8447" max="8447" width="2.4140625" style="4" customWidth="1"/>
    <col min="8448" max="8448" width="5.1640625" style="4" customWidth="1"/>
    <col min="8449" max="8449" width="8.9140625" style="4" customWidth="1"/>
    <col min="8450" max="8450" width="9.5" style="4" customWidth="1"/>
    <col min="8451" max="8451" width="10" style="4" customWidth="1"/>
    <col min="8452" max="8452" width="20.9140625" style="4" customWidth="1"/>
    <col min="8453" max="8453" width="28.08203125" style="4" customWidth="1"/>
    <col min="8454" max="8454" width="14" style="4" customWidth="1"/>
    <col min="8455" max="8456" width="13.58203125" style="4" customWidth="1"/>
    <col min="8457" max="8457" width="10.1640625" style="4" bestFit="1" customWidth="1"/>
    <col min="8458" max="8459" width="9.58203125" style="4" customWidth="1"/>
    <col min="8460" max="8460" width="14.9140625" style="4" customWidth="1"/>
    <col min="8461" max="8461" width="5.58203125" style="4" customWidth="1"/>
    <col min="8462" max="8702" width="8.6640625" style="4"/>
    <col min="8703" max="8703" width="2.4140625" style="4" customWidth="1"/>
    <col min="8704" max="8704" width="5.1640625" style="4" customWidth="1"/>
    <col min="8705" max="8705" width="8.9140625" style="4" customWidth="1"/>
    <col min="8706" max="8706" width="9.5" style="4" customWidth="1"/>
    <col min="8707" max="8707" width="10" style="4" customWidth="1"/>
    <col min="8708" max="8708" width="20.9140625" style="4" customWidth="1"/>
    <col min="8709" max="8709" width="28.08203125" style="4" customWidth="1"/>
    <col min="8710" max="8710" width="14" style="4" customWidth="1"/>
    <col min="8711" max="8712" width="13.58203125" style="4" customWidth="1"/>
    <col min="8713" max="8713" width="10.1640625" style="4" bestFit="1" customWidth="1"/>
    <col min="8714" max="8715" width="9.58203125" style="4" customWidth="1"/>
    <col min="8716" max="8716" width="14.9140625" style="4" customWidth="1"/>
    <col min="8717" max="8717" width="5.58203125" style="4" customWidth="1"/>
    <col min="8718" max="8958" width="8.6640625" style="4"/>
    <col min="8959" max="8959" width="2.4140625" style="4" customWidth="1"/>
    <col min="8960" max="8960" width="5.1640625" style="4" customWidth="1"/>
    <col min="8961" max="8961" width="8.9140625" style="4" customWidth="1"/>
    <col min="8962" max="8962" width="9.5" style="4" customWidth="1"/>
    <col min="8963" max="8963" width="10" style="4" customWidth="1"/>
    <col min="8964" max="8964" width="20.9140625" style="4" customWidth="1"/>
    <col min="8965" max="8965" width="28.08203125" style="4" customWidth="1"/>
    <col min="8966" max="8966" width="14" style="4" customWidth="1"/>
    <col min="8967" max="8968" width="13.58203125" style="4" customWidth="1"/>
    <col min="8969" max="8969" width="10.1640625" style="4" bestFit="1" customWidth="1"/>
    <col min="8970" max="8971" width="9.58203125" style="4" customWidth="1"/>
    <col min="8972" max="8972" width="14.9140625" style="4" customWidth="1"/>
    <col min="8973" max="8973" width="5.58203125" style="4" customWidth="1"/>
    <col min="8974" max="9214" width="8.6640625" style="4"/>
    <col min="9215" max="9215" width="2.4140625" style="4" customWidth="1"/>
    <col min="9216" max="9216" width="5.1640625" style="4" customWidth="1"/>
    <col min="9217" max="9217" width="8.9140625" style="4" customWidth="1"/>
    <col min="9218" max="9218" width="9.5" style="4" customWidth="1"/>
    <col min="9219" max="9219" width="10" style="4" customWidth="1"/>
    <col min="9220" max="9220" width="20.9140625" style="4" customWidth="1"/>
    <col min="9221" max="9221" width="28.08203125" style="4" customWidth="1"/>
    <col min="9222" max="9222" width="14" style="4" customWidth="1"/>
    <col min="9223" max="9224" width="13.58203125" style="4" customWidth="1"/>
    <col min="9225" max="9225" width="10.1640625" style="4" bestFit="1" customWidth="1"/>
    <col min="9226" max="9227" width="9.58203125" style="4" customWidth="1"/>
    <col min="9228" max="9228" width="14.9140625" style="4" customWidth="1"/>
    <col min="9229" max="9229" width="5.58203125" style="4" customWidth="1"/>
    <col min="9230" max="9470" width="8.6640625" style="4"/>
    <col min="9471" max="9471" width="2.4140625" style="4" customWidth="1"/>
    <col min="9472" max="9472" width="5.1640625" style="4" customWidth="1"/>
    <col min="9473" max="9473" width="8.9140625" style="4" customWidth="1"/>
    <col min="9474" max="9474" width="9.5" style="4" customWidth="1"/>
    <col min="9475" max="9475" width="10" style="4" customWidth="1"/>
    <col min="9476" max="9476" width="20.9140625" style="4" customWidth="1"/>
    <col min="9477" max="9477" width="28.08203125" style="4" customWidth="1"/>
    <col min="9478" max="9478" width="14" style="4" customWidth="1"/>
    <col min="9479" max="9480" width="13.58203125" style="4" customWidth="1"/>
    <col min="9481" max="9481" width="10.1640625" style="4" bestFit="1" customWidth="1"/>
    <col min="9482" max="9483" width="9.58203125" style="4" customWidth="1"/>
    <col min="9484" max="9484" width="14.9140625" style="4" customWidth="1"/>
    <col min="9485" max="9485" width="5.58203125" style="4" customWidth="1"/>
    <col min="9486" max="9726" width="8.6640625" style="4"/>
    <col min="9727" max="9727" width="2.4140625" style="4" customWidth="1"/>
    <col min="9728" max="9728" width="5.1640625" style="4" customWidth="1"/>
    <col min="9729" max="9729" width="8.9140625" style="4" customWidth="1"/>
    <col min="9730" max="9730" width="9.5" style="4" customWidth="1"/>
    <col min="9731" max="9731" width="10" style="4" customWidth="1"/>
    <col min="9732" max="9732" width="20.9140625" style="4" customWidth="1"/>
    <col min="9733" max="9733" width="28.08203125" style="4" customWidth="1"/>
    <col min="9734" max="9734" width="14" style="4" customWidth="1"/>
    <col min="9735" max="9736" width="13.58203125" style="4" customWidth="1"/>
    <col min="9737" max="9737" width="10.1640625" style="4" bestFit="1" customWidth="1"/>
    <col min="9738" max="9739" width="9.58203125" style="4" customWidth="1"/>
    <col min="9740" max="9740" width="14.9140625" style="4" customWidth="1"/>
    <col min="9741" max="9741" width="5.58203125" style="4" customWidth="1"/>
    <col min="9742" max="9982" width="8.6640625" style="4"/>
    <col min="9983" max="9983" width="2.4140625" style="4" customWidth="1"/>
    <col min="9984" max="9984" width="5.1640625" style="4" customWidth="1"/>
    <col min="9985" max="9985" width="8.9140625" style="4" customWidth="1"/>
    <col min="9986" max="9986" width="9.5" style="4" customWidth="1"/>
    <col min="9987" max="9987" width="10" style="4" customWidth="1"/>
    <col min="9988" max="9988" width="20.9140625" style="4" customWidth="1"/>
    <col min="9989" max="9989" width="28.08203125" style="4" customWidth="1"/>
    <col min="9990" max="9990" width="14" style="4" customWidth="1"/>
    <col min="9991" max="9992" width="13.58203125" style="4" customWidth="1"/>
    <col min="9993" max="9993" width="10.1640625" style="4" bestFit="1" customWidth="1"/>
    <col min="9994" max="9995" width="9.58203125" style="4" customWidth="1"/>
    <col min="9996" max="9996" width="14.9140625" style="4" customWidth="1"/>
    <col min="9997" max="9997" width="5.58203125" style="4" customWidth="1"/>
    <col min="9998" max="10238" width="8.6640625" style="4"/>
    <col min="10239" max="10239" width="2.4140625" style="4" customWidth="1"/>
    <col min="10240" max="10240" width="5.1640625" style="4" customWidth="1"/>
    <col min="10241" max="10241" width="8.9140625" style="4" customWidth="1"/>
    <col min="10242" max="10242" width="9.5" style="4" customWidth="1"/>
    <col min="10243" max="10243" width="10" style="4" customWidth="1"/>
    <col min="10244" max="10244" width="20.9140625" style="4" customWidth="1"/>
    <col min="10245" max="10245" width="28.08203125" style="4" customWidth="1"/>
    <col min="10246" max="10246" width="14" style="4" customWidth="1"/>
    <col min="10247" max="10248" width="13.58203125" style="4" customWidth="1"/>
    <col min="10249" max="10249" width="10.1640625" style="4" bestFit="1" customWidth="1"/>
    <col min="10250" max="10251" width="9.58203125" style="4" customWidth="1"/>
    <col min="10252" max="10252" width="14.9140625" style="4" customWidth="1"/>
    <col min="10253" max="10253" width="5.58203125" style="4" customWidth="1"/>
    <col min="10254" max="10494" width="8.6640625" style="4"/>
    <col min="10495" max="10495" width="2.4140625" style="4" customWidth="1"/>
    <col min="10496" max="10496" width="5.1640625" style="4" customWidth="1"/>
    <col min="10497" max="10497" width="8.9140625" style="4" customWidth="1"/>
    <col min="10498" max="10498" width="9.5" style="4" customWidth="1"/>
    <col min="10499" max="10499" width="10" style="4" customWidth="1"/>
    <col min="10500" max="10500" width="20.9140625" style="4" customWidth="1"/>
    <col min="10501" max="10501" width="28.08203125" style="4" customWidth="1"/>
    <col min="10502" max="10502" width="14" style="4" customWidth="1"/>
    <col min="10503" max="10504" width="13.58203125" style="4" customWidth="1"/>
    <col min="10505" max="10505" width="10.1640625" style="4" bestFit="1" customWidth="1"/>
    <col min="10506" max="10507" width="9.58203125" style="4" customWidth="1"/>
    <col min="10508" max="10508" width="14.9140625" style="4" customWidth="1"/>
    <col min="10509" max="10509" width="5.58203125" style="4" customWidth="1"/>
    <col min="10510" max="10750" width="8.6640625" style="4"/>
    <col min="10751" max="10751" width="2.4140625" style="4" customWidth="1"/>
    <col min="10752" max="10752" width="5.1640625" style="4" customWidth="1"/>
    <col min="10753" max="10753" width="8.9140625" style="4" customWidth="1"/>
    <col min="10754" max="10754" width="9.5" style="4" customWidth="1"/>
    <col min="10755" max="10755" width="10" style="4" customWidth="1"/>
    <col min="10756" max="10756" width="20.9140625" style="4" customWidth="1"/>
    <col min="10757" max="10757" width="28.08203125" style="4" customWidth="1"/>
    <col min="10758" max="10758" width="14" style="4" customWidth="1"/>
    <col min="10759" max="10760" width="13.58203125" style="4" customWidth="1"/>
    <col min="10761" max="10761" width="10.1640625" style="4" bestFit="1" customWidth="1"/>
    <col min="10762" max="10763" width="9.58203125" style="4" customWidth="1"/>
    <col min="10764" max="10764" width="14.9140625" style="4" customWidth="1"/>
    <col min="10765" max="10765" width="5.58203125" style="4" customWidth="1"/>
    <col min="10766" max="11006" width="8.6640625" style="4"/>
    <col min="11007" max="11007" width="2.4140625" style="4" customWidth="1"/>
    <col min="11008" max="11008" width="5.1640625" style="4" customWidth="1"/>
    <col min="11009" max="11009" width="8.9140625" style="4" customWidth="1"/>
    <col min="11010" max="11010" width="9.5" style="4" customWidth="1"/>
    <col min="11011" max="11011" width="10" style="4" customWidth="1"/>
    <col min="11012" max="11012" width="20.9140625" style="4" customWidth="1"/>
    <col min="11013" max="11013" width="28.08203125" style="4" customWidth="1"/>
    <col min="11014" max="11014" width="14" style="4" customWidth="1"/>
    <col min="11015" max="11016" width="13.58203125" style="4" customWidth="1"/>
    <col min="11017" max="11017" width="10.1640625" style="4" bestFit="1" customWidth="1"/>
    <col min="11018" max="11019" width="9.58203125" style="4" customWidth="1"/>
    <col min="11020" max="11020" width="14.9140625" style="4" customWidth="1"/>
    <col min="11021" max="11021" width="5.58203125" style="4" customWidth="1"/>
    <col min="11022" max="11262" width="8.6640625" style="4"/>
    <col min="11263" max="11263" width="2.4140625" style="4" customWidth="1"/>
    <col min="11264" max="11264" width="5.1640625" style="4" customWidth="1"/>
    <col min="11265" max="11265" width="8.9140625" style="4" customWidth="1"/>
    <col min="11266" max="11266" width="9.5" style="4" customWidth="1"/>
    <col min="11267" max="11267" width="10" style="4" customWidth="1"/>
    <col min="11268" max="11268" width="20.9140625" style="4" customWidth="1"/>
    <col min="11269" max="11269" width="28.08203125" style="4" customWidth="1"/>
    <col min="11270" max="11270" width="14" style="4" customWidth="1"/>
    <col min="11271" max="11272" width="13.58203125" style="4" customWidth="1"/>
    <col min="11273" max="11273" width="10.1640625" style="4" bestFit="1" customWidth="1"/>
    <col min="11274" max="11275" width="9.58203125" style="4" customWidth="1"/>
    <col min="11276" max="11276" width="14.9140625" style="4" customWidth="1"/>
    <col min="11277" max="11277" width="5.58203125" style="4" customWidth="1"/>
    <col min="11278" max="11518" width="8.6640625" style="4"/>
    <col min="11519" max="11519" width="2.4140625" style="4" customWidth="1"/>
    <col min="11520" max="11520" width="5.1640625" style="4" customWidth="1"/>
    <col min="11521" max="11521" width="8.9140625" style="4" customWidth="1"/>
    <col min="11522" max="11522" width="9.5" style="4" customWidth="1"/>
    <col min="11523" max="11523" width="10" style="4" customWidth="1"/>
    <col min="11524" max="11524" width="20.9140625" style="4" customWidth="1"/>
    <col min="11525" max="11525" width="28.08203125" style="4" customWidth="1"/>
    <col min="11526" max="11526" width="14" style="4" customWidth="1"/>
    <col min="11527" max="11528" width="13.58203125" style="4" customWidth="1"/>
    <col min="11529" max="11529" width="10.1640625" style="4" bestFit="1" customWidth="1"/>
    <col min="11530" max="11531" width="9.58203125" style="4" customWidth="1"/>
    <col min="11532" max="11532" width="14.9140625" style="4" customWidth="1"/>
    <col min="11533" max="11533" width="5.58203125" style="4" customWidth="1"/>
    <col min="11534" max="11774" width="8.6640625" style="4"/>
    <col min="11775" max="11775" width="2.4140625" style="4" customWidth="1"/>
    <col min="11776" max="11776" width="5.1640625" style="4" customWidth="1"/>
    <col min="11777" max="11777" width="8.9140625" style="4" customWidth="1"/>
    <col min="11778" max="11778" width="9.5" style="4" customWidth="1"/>
    <col min="11779" max="11779" width="10" style="4" customWidth="1"/>
    <col min="11780" max="11780" width="20.9140625" style="4" customWidth="1"/>
    <col min="11781" max="11781" width="28.08203125" style="4" customWidth="1"/>
    <col min="11782" max="11782" width="14" style="4" customWidth="1"/>
    <col min="11783" max="11784" width="13.58203125" style="4" customWidth="1"/>
    <col min="11785" max="11785" width="10.1640625" style="4" bestFit="1" customWidth="1"/>
    <col min="11786" max="11787" width="9.58203125" style="4" customWidth="1"/>
    <col min="11788" max="11788" width="14.9140625" style="4" customWidth="1"/>
    <col min="11789" max="11789" width="5.58203125" style="4" customWidth="1"/>
    <col min="11790" max="12030" width="8.6640625" style="4"/>
    <col min="12031" max="12031" width="2.4140625" style="4" customWidth="1"/>
    <col min="12032" max="12032" width="5.1640625" style="4" customWidth="1"/>
    <col min="12033" max="12033" width="8.9140625" style="4" customWidth="1"/>
    <col min="12034" max="12034" width="9.5" style="4" customWidth="1"/>
    <col min="12035" max="12035" width="10" style="4" customWidth="1"/>
    <col min="12036" max="12036" width="20.9140625" style="4" customWidth="1"/>
    <col min="12037" max="12037" width="28.08203125" style="4" customWidth="1"/>
    <col min="12038" max="12038" width="14" style="4" customWidth="1"/>
    <col min="12039" max="12040" width="13.58203125" style="4" customWidth="1"/>
    <col min="12041" max="12041" width="10.1640625" style="4" bestFit="1" customWidth="1"/>
    <col min="12042" max="12043" width="9.58203125" style="4" customWidth="1"/>
    <col min="12044" max="12044" width="14.9140625" style="4" customWidth="1"/>
    <col min="12045" max="12045" width="5.58203125" style="4" customWidth="1"/>
    <col min="12046" max="12286" width="8.6640625" style="4"/>
    <col min="12287" max="12287" width="2.4140625" style="4" customWidth="1"/>
    <col min="12288" max="12288" width="5.1640625" style="4" customWidth="1"/>
    <col min="12289" max="12289" width="8.9140625" style="4" customWidth="1"/>
    <col min="12290" max="12290" width="9.5" style="4" customWidth="1"/>
    <col min="12291" max="12291" width="10" style="4" customWidth="1"/>
    <col min="12292" max="12292" width="20.9140625" style="4" customWidth="1"/>
    <col min="12293" max="12293" width="28.08203125" style="4" customWidth="1"/>
    <col min="12294" max="12294" width="14" style="4" customWidth="1"/>
    <col min="12295" max="12296" width="13.58203125" style="4" customWidth="1"/>
    <col min="12297" max="12297" width="10.1640625" style="4" bestFit="1" customWidth="1"/>
    <col min="12298" max="12299" width="9.58203125" style="4" customWidth="1"/>
    <col min="12300" max="12300" width="14.9140625" style="4" customWidth="1"/>
    <col min="12301" max="12301" width="5.58203125" style="4" customWidth="1"/>
    <col min="12302" max="12542" width="8.6640625" style="4"/>
    <col min="12543" max="12543" width="2.4140625" style="4" customWidth="1"/>
    <col min="12544" max="12544" width="5.1640625" style="4" customWidth="1"/>
    <col min="12545" max="12545" width="8.9140625" style="4" customWidth="1"/>
    <col min="12546" max="12546" width="9.5" style="4" customWidth="1"/>
    <col min="12547" max="12547" width="10" style="4" customWidth="1"/>
    <col min="12548" max="12548" width="20.9140625" style="4" customWidth="1"/>
    <col min="12549" max="12549" width="28.08203125" style="4" customWidth="1"/>
    <col min="12550" max="12550" width="14" style="4" customWidth="1"/>
    <col min="12551" max="12552" width="13.58203125" style="4" customWidth="1"/>
    <col min="12553" max="12553" width="10.1640625" style="4" bestFit="1" customWidth="1"/>
    <col min="12554" max="12555" width="9.58203125" style="4" customWidth="1"/>
    <col min="12556" max="12556" width="14.9140625" style="4" customWidth="1"/>
    <col min="12557" max="12557" width="5.58203125" style="4" customWidth="1"/>
    <col min="12558" max="12798" width="8.6640625" style="4"/>
    <col min="12799" max="12799" width="2.4140625" style="4" customWidth="1"/>
    <col min="12800" max="12800" width="5.1640625" style="4" customWidth="1"/>
    <col min="12801" max="12801" width="8.9140625" style="4" customWidth="1"/>
    <col min="12802" max="12802" width="9.5" style="4" customWidth="1"/>
    <col min="12803" max="12803" width="10" style="4" customWidth="1"/>
    <col min="12804" max="12804" width="20.9140625" style="4" customWidth="1"/>
    <col min="12805" max="12805" width="28.08203125" style="4" customWidth="1"/>
    <col min="12806" max="12806" width="14" style="4" customWidth="1"/>
    <col min="12807" max="12808" width="13.58203125" style="4" customWidth="1"/>
    <col min="12809" max="12809" width="10.1640625" style="4" bestFit="1" customWidth="1"/>
    <col min="12810" max="12811" width="9.58203125" style="4" customWidth="1"/>
    <col min="12812" max="12812" width="14.9140625" style="4" customWidth="1"/>
    <col min="12813" max="12813" width="5.58203125" style="4" customWidth="1"/>
    <col min="12814" max="13054" width="8.6640625" style="4"/>
    <col min="13055" max="13055" width="2.4140625" style="4" customWidth="1"/>
    <col min="13056" max="13056" width="5.1640625" style="4" customWidth="1"/>
    <col min="13057" max="13057" width="8.9140625" style="4" customWidth="1"/>
    <col min="13058" max="13058" width="9.5" style="4" customWidth="1"/>
    <col min="13059" max="13059" width="10" style="4" customWidth="1"/>
    <col min="13060" max="13060" width="20.9140625" style="4" customWidth="1"/>
    <col min="13061" max="13061" width="28.08203125" style="4" customWidth="1"/>
    <col min="13062" max="13062" width="14" style="4" customWidth="1"/>
    <col min="13063" max="13064" width="13.58203125" style="4" customWidth="1"/>
    <col min="13065" max="13065" width="10.1640625" style="4" bestFit="1" customWidth="1"/>
    <col min="13066" max="13067" width="9.58203125" style="4" customWidth="1"/>
    <col min="13068" max="13068" width="14.9140625" style="4" customWidth="1"/>
    <col min="13069" max="13069" width="5.58203125" style="4" customWidth="1"/>
    <col min="13070" max="13310" width="8.6640625" style="4"/>
    <col min="13311" max="13311" width="2.4140625" style="4" customWidth="1"/>
    <col min="13312" max="13312" width="5.1640625" style="4" customWidth="1"/>
    <col min="13313" max="13313" width="8.9140625" style="4" customWidth="1"/>
    <col min="13314" max="13314" width="9.5" style="4" customWidth="1"/>
    <col min="13315" max="13315" width="10" style="4" customWidth="1"/>
    <col min="13316" max="13316" width="20.9140625" style="4" customWidth="1"/>
    <col min="13317" max="13317" width="28.08203125" style="4" customWidth="1"/>
    <col min="13318" max="13318" width="14" style="4" customWidth="1"/>
    <col min="13319" max="13320" width="13.58203125" style="4" customWidth="1"/>
    <col min="13321" max="13321" width="10.1640625" style="4" bestFit="1" customWidth="1"/>
    <col min="13322" max="13323" width="9.58203125" style="4" customWidth="1"/>
    <col min="13324" max="13324" width="14.9140625" style="4" customWidth="1"/>
    <col min="13325" max="13325" width="5.58203125" style="4" customWidth="1"/>
    <col min="13326" max="13566" width="8.6640625" style="4"/>
    <col min="13567" max="13567" width="2.4140625" style="4" customWidth="1"/>
    <col min="13568" max="13568" width="5.1640625" style="4" customWidth="1"/>
    <col min="13569" max="13569" width="8.9140625" style="4" customWidth="1"/>
    <col min="13570" max="13570" width="9.5" style="4" customWidth="1"/>
    <col min="13571" max="13571" width="10" style="4" customWidth="1"/>
    <col min="13572" max="13572" width="20.9140625" style="4" customWidth="1"/>
    <col min="13573" max="13573" width="28.08203125" style="4" customWidth="1"/>
    <col min="13574" max="13574" width="14" style="4" customWidth="1"/>
    <col min="13575" max="13576" width="13.58203125" style="4" customWidth="1"/>
    <col min="13577" max="13577" width="10.1640625" style="4" bestFit="1" customWidth="1"/>
    <col min="13578" max="13579" width="9.58203125" style="4" customWidth="1"/>
    <col min="13580" max="13580" width="14.9140625" style="4" customWidth="1"/>
    <col min="13581" max="13581" width="5.58203125" style="4" customWidth="1"/>
    <col min="13582" max="13822" width="8.6640625" style="4"/>
    <col min="13823" max="13823" width="2.4140625" style="4" customWidth="1"/>
    <col min="13824" max="13824" width="5.1640625" style="4" customWidth="1"/>
    <col min="13825" max="13825" width="8.9140625" style="4" customWidth="1"/>
    <col min="13826" max="13826" width="9.5" style="4" customWidth="1"/>
    <col min="13827" max="13827" width="10" style="4" customWidth="1"/>
    <col min="13828" max="13828" width="20.9140625" style="4" customWidth="1"/>
    <col min="13829" max="13829" width="28.08203125" style="4" customWidth="1"/>
    <col min="13830" max="13830" width="14" style="4" customWidth="1"/>
    <col min="13831" max="13832" width="13.58203125" style="4" customWidth="1"/>
    <col min="13833" max="13833" width="10.1640625" style="4" bestFit="1" customWidth="1"/>
    <col min="13834" max="13835" width="9.58203125" style="4" customWidth="1"/>
    <col min="13836" max="13836" width="14.9140625" style="4" customWidth="1"/>
    <col min="13837" max="13837" width="5.58203125" style="4" customWidth="1"/>
    <col min="13838" max="14078" width="8.6640625" style="4"/>
    <col min="14079" max="14079" width="2.4140625" style="4" customWidth="1"/>
    <col min="14080" max="14080" width="5.1640625" style="4" customWidth="1"/>
    <col min="14081" max="14081" width="8.9140625" style="4" customWidth="1"/>
    <col min="14082" max="14082" width="9.5" style="4" customWidth="1"/>
    <col min="14083" max="14083" width="10" style="4" customWidth="1"/>
    <col min="14084" max="14084" width="20.9140625" style="4" customWidth="1"/>
    <col min="14085" max="14085" width="28.08203125" style="4" customWidth="1"/>
    <col min="14086" max="14086" width="14" style="4" customWidth="1"/>
    <col min="14087" max="14088" width="13.58203125" style="4" customWidth="1"/>
    <col min="14089" max="14089" width="10.1640625" style="4" bestFit="1" customWidth="1"/>
    <col min="14090" max="14091" width="9.58203125" style="4" customWidth="1"/>
    <col min="14092" max="14092" width="14.9140625" style="4" customWidth="1"/>
    <col min="14093" max="14093" width="5.58203125" style="4" customWidth="1"/>
    <col min="14094" max="14334" width="8.6640625" style="4"/>
    <col min="14335" max="14335" width="2.4140625" style="4" customWidth="1"/>
    <col min="14336" max="14336" width="5.1640625" style="4" customWidth="1"/>
    <col min="14337" max="14337" width="8.9140625" style="4" customWidth="1"/>
    <col min="14338" max="14338" width="9.5" style="4" customWidth="1"/>
    <col min="14339" max="14339" width="10" style="4" customWidth="1"/>
    <col min="14340" max="14340" width="20.9140625" style="4" customWidth="1"/>
    <col min="14341" max="14341" width="28.08203125" style="4" customWidth="1"/>
    <col min="14342" max="14342" width="14" style="4" customWidth="1"/>
    <col min="14343" max="14344" width="13.58203125" style="4" customWidth="1"/>
    <col min="14345" max="14345" width="10.1640625" style="4" bestFit="1" customWidth="1"/>
    <col min="14346" max="14347" width="9.58203125" style="4" customWidth="1"/>
    <col min="14348" max="14348" width="14.9140625" style="4" customWidth="1"/>
    <col min="14349" max="14349" width="5.58203125" style="4" customWidth="1"/>
    <col min="14350" max="14590" width="8.6640625" style="4"/>
    <col min="14591" max="14591" width="2.4140625" style="4" customWidth="1"/>
    <col min="14592" max="14592" width="5.1640625" style="4" customWidth="1"/>
    <col min="14593" max="14593" width="8.9140625" style="4" customWidth="1"/>
    <col min="14594" max="14594" width="9.5" style="4" customWidth="1"/>
    <col min="14595" max="14595" width="10" style="4" customWidth="1"/>
    <col min="14596" max="14596" width="20.9140625" style="4" customWidth="1"/>
    <col min="14597" max="14597" width="28.08203125" style="4" customWidth="1"/>
    <col min="14598" max="14598" width="14" style="4" customWidth="1"/>
    <col min="14599" max="14600" width="13.58203125" style="4" customWidth="1"/>
    <col min="14601" max="14601" width="10.1640625" style="4" bestFit="1" customWidth="1"/>
    <col min="14602" max="14603" width="9.58203125" style="4" customWidth="1"/>
    <col min="14604" max="14604" width="14.9140625" style="4" customWidth="1"/>
    <col min="14605" max="14605" width="5.58203125" style="4" customWidth="1"/>
    <col min="14606" max="14846" width="8.6640625" style="4"/>
    <col min="14847" max="14847" width="2.4140625" style="4" customWidth="1"/>
    <col min="14848" max="14848" width="5.1640625" style="4" customWidth="1"/>
    <col min="14849" max="14849" width="8.9140625" style="4" customWidth="1"/>
    <col min="14850" max="14850" width="9.5" style="4" customWidth="1"/>
    <col min="14851" max="14851" width="10" style="4" customWidth="1"/>
    <col min="14852" max="14852" width="20.9140625" style="4" customWidth="1"/>
    <col min="14853" max="14853" width="28.08203125" style="4" customWidth="1"/>
    <col min="14854" max="14854" width="14" style="4" customWidth="1"/>
    <col min="14855" max="14856" width="13.58203125" style="4" customWidth="1"/>
    <col min="14857" max="14857" width="10.1640625" style="4" bestFit="1" customWidth="1"/>
    <col min="14858" max="14859" width="9.58203125" style="4" customWidth="1"/>
    <col min="14860" max="14860" width="14.9140625" style="4" customWidth="1"/>
    <col min="14861" max="14861" width="5.58203125" style="4" customWidth="1"/>
    <col min="14862" max="15102" width="8.6640625" style="4"/>
    <col min="15103" max="15103" width="2.4140625" style="4" customWidth="1"/>
    <col min="15104" max="15104" width="5.1640625" style="4" customWidth="1"/>
    <col min="15105" max="15105" width="8.9140625" style="4" customWidth="1"/>
    <col min="15106" max="15106" width="9.5" style="4" customWidth="1"/>
    <col min="15107" max="15107" width="10" style="4" customWidth="1"/>
    <col min="15108" max="15108" width="20.9140625" style="4" customWidth="1"/>
    <col min="15109" max="15109" width="28.08203125" style="4" customWidth="1"/>
    <col min="15110" max="15110" width="14" style="4" customWidth="1"/>
    <col min="15111" max="15112" width="13.58203125" style="4" customWidth="1"/>
    <col min="15113" max="15113" width="10.1640625" style="4" bestFit="1" customWidth="1"/>
    <col min="15114" max="15115" width="9.58203125" style="4" customWidth="1"/>
    <col min="15116" max="15116" width="14.9140625" style="4" customWidth="1"/>
    <col min="15117" max="15117" width="5.58203125" style="4" customWidth="1"/>
    <col min="15118" max="15358" width="8.6640625" style="4"/>
    <col min="15359" max="15359" width="2.4140625" style="4" customWidth="1"/>
    <col min="15360" max="15360" width="5.1640625" style="4" customWidth="1"/>
    <col min="15361" max="15361" width="8.9140625" style="4" customWidth="1"/>
    <col min="15362" max="15362" width="9.5" style="4" customWidth="1"/>
    <col min="15363" max="15363" width="10" style="4" customWidth="1"/>
    <col min="15364" max="15364" width="20.9140625" style="4" customWidth="1"/>
    <col min="15365" max="15365" width="28.08203125" style="4" customWidth="1"/>
    <col min="15366" max="15366" width="14" style="4" customWidth="1"/>
    <col min="15367" max="15368" width="13.58203125" style="4" customWidth="1"/>
    <col min="15369" max="15369" width="10.1640625" style="4" bestFit="1" customWidth="1"/>
    <col min="15370" max="15371" width="9.58203125" style="4" customWidth="1"/>
    <col min="15372" max="15372" width="14.9140625" style="4" customWidth="1"/>
    <col min="15373" max="15373" width="5.58203125" style="4" customWidth="1"/>
    <col min="15374" max="15614" width="8.6640625" style="4"/>
    <col min="15615" max="15615" width="2.4140625" style="4" customWidth="1"/>
    <col min="15616" max="15616" width="5.1640625" style="4" customWidth="1"/>
    <col min="15617" max="15617" width="8.9140625" style="4" customWidth="1"/>
    <col min="15618" max="15618" width="9.5" style="4" customWidth="1"/>
    <col min="15619" max="15619" width="10" style="4" customWidth="1"/>
    <col min="15620" max="15620" width="20.9140625" style="4" customWidth="1"/>
    <col min="15621" max="15621" width="28.08203125" style="4" customWidth="1"/>
    <col min="15622" max="15622" width="14" style="4" customWidth="1"/>
    <col min="15623" max="15624" width="13.58203125" style="4" customWidth="1"/>
    <col min="15625" max="15625" width="10.1640625" style="4" bestFit="1" customWidth="1"/>
    <col min="15626" max="15627" width="9.58203125" style="4" customWidth="1"/>
    <col min="15628" max="15628" width="14.9140625" style="4" customWidth="1"/>
    <col min="15629" max="15629" width="5.58203125" style="4" customWidth="1"/>
    <col min="15630" max="15870" width="8.6640625" style="4"/>
    <col min="15871" max="15871" width="2.4140625" style="4" customWidth="1"/>
    <col min="15872" max="15872" width="5.1640625" style="4" customWidth="1"/>
    <col min="15873" max="15873" width="8.9140625" style="4" customWidth="1"/>
    <col min="15874" max="15874" width="9.5" style="4" customWidth="1"/>
    <col min="15875" max="15875" width="10" style="4" customWidth="1"/>
    <col min="15876" max="15876" width="20.9140625" style="4" customWidth="1"/>
    <col min="15877" max="15877" width="28.08203125" style="4" customWidth="1"/>
    <col min="15878" max="15878" width="14" style="4" customWidth="1"/>
    <col min="15879" max="15880" width="13.58203125" style="4" customWidth="1"/>
    <col min="15881" max="15881" width="10.1640625" style="4" bestFit="1" customWidth="1"/>
    <col min="15882" max="15883" width="9.58203125" style="4" customWidth="1"/>
    <col min="15884" max="15884" width="14.9140625" style="4" customWidth="1"/>
    <col min="15885" max="15885" width="5.58203125" style="4" customWidth="1"/>
    <col min="15886" max="16126" width="8.6640625" style="4"/>
    <col min="16127" max="16127" width="2.4140625" style="4" customWidth="1"/>
    <col min="16128" max="16128" width="5.1640625" style="4" customWidth="1"/>
    <col min="16129" max="16129" width="8.9140625" style="4" customWidth="1"/>
    <col min="16130" max="16130" width="9.5" style="4" customWidth="1"/>
    <col min="16131" max="16131" width="10" style="4" customWidth="1"/>
    <col min="16132" max="16132" width="20.9140625" style="4" customWidth="1"/>
    <col min="16133" max="16133" width="28.08203125" style="4" customWidth="1"/>
    <col min="16134" max="16134" width="14" style="4" customWidth="1"/>
    <col min="16135" max="16136" width="13.58203125" style="4" customWidth="1"/>
    <col min="16137" max="16137" width="10.1640625" style="4" bestFit="1" customWidth="1"/>
    <col min="16138" max="16139" width="9.58203125" style="4" customWidth="1"/>
    <col min="16140" max="16140" width="14.9140625" style="4" customWidth="1"/>
    <col min="16141" max="16141" width="5.58203125" style="4" customWidth="1"/>
    <col min="16142" max="16384" width="8.6640625" style="4"/>
  </cols>
  <sheetData>
    <row r="1" spans="1:13" ht="25.5" customHeight="1" x14ac:dyDescent="0.3">
      <c r="B1" s="2" t="s">
        <v>0</v>
      </c>
      <c r="C1" s="2" t="s">
        <v>1</v>
      </c>
      <c r="D1" s="3"/>
    </row>
    <row r="2" spans="1:13" ht="25.5" customHeight="1" x14ac:dyDescent="0.3">
      <c r="B2" s="5" t="s">
        <v>2</v>
      </c>
      <c r="C2" s="5"/>
      <c r="F2" s="5" t="s">
        <v>3</v>
      </c>
    </row>
    <row r="3" spans="1:13" s="12" customFormat="1" ht="27.75" customHeight="1" x14ac:dyDescent="0.3">
      <c r="A3" s="6"/>
      <c r="B3" s="7" t="s">
        <v>4</v>
      </c>
      <c r="C3" s="8" t="s">
        <v>5</v>
      </c>
      <c r="D3" s="9" t="s">
        <v>6</v>
      </c>
      <c r="E3" s="9" t="s">
        <v>7</v>
      </c>
      <c r="F3" s="8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7" t="s">
        <v>13</v>
      </c>
      <c r="L3" s="11" t="s">
        <v>14</v>
      </c>
      <c r="M3" s="8" t="s">
        <v>15</v>
      </c>
    </row>
    <row r="4" spans="1:13" s="12" customFormat="1" ht="27.75" customHeight="1" x14ac:dyDescent="0.3">
      <c r="A4" s="6"/>
      <c r="B4" s="13"/>
      <c r="C4" s="8"/>
      <c r="D4" s="9"/>
      <c r="E4" s="9"/>
      <c r="F4" s="8"/>
      <c r="G4" s="14"/>
      <c r="H4" s="14"/>
      <c r="I4" s="14"/>
      <c r="J4" s="14"/>
      <c r="K4" s="15"/>
      <c r="L4" s="16"/>
      <c r="M4" s="8"/>
    </row>
    <row r="5" spans="1:13" ht="18" customHeight="1" x14ac:dyDescent="0.3">
      <c r="A5" s="17"/>
      <c r="B5" s="18">
        <v>1</v>
      </c>
      <c r="C5" s="19">
        <v>100001</v>
      </c>
      <c r="D5" s="20" t="s">
        <v>16</v>
      </c>
      <c r="E5" s="19" t="s">
        <v>17</v>
      </c>
      <c r="F5" s="21" t="s">
        <v>18</v>
      </c>
      <c r="G5" s="22">
        <v>5000</v>
      </c>
      <c r="H5" s="22">
        <f>G5*7%</f>
        <v>350.00000000000006</v>
      </c>
      <c r="I5" s="22">
        <f>G5*3/100</f>
        <v>150</v>
      </c>
      <c r="J5" s="22">
        <f>G5+H5-I5</f>
        <v>5200</v>
      </c>
      <c r="K5" s="23" t="s">
        <v>19</v>
      </c>
      <c r="L5" s="24" t="s">
        <v>20</v>
      </c>
      <c r="M5" s="25"/>
    </row>
    <row r="6" spans="1:13" ht="18" customHeight="1" x14ac:dyDescent="0.3">
      <c r="A6" s="17"/>
      <c r="B6" s="18">
        <v>2</v>
      </c>
      <c r="C6" s="19">
        <v>100002</v>
      </c>
      <c r="D6" s="20" t="s">
        <v>16</v>
      </c>
      <c r="E6" s="19" t="s">
        <v>21</v>
      </c>
      <c r="F6" s="21" t="s">
        <v>18</v>
      </c>
      <c r="G6" s="22">
        <v>2500</v>
      </c>
      <c r="H6" s="22">
        <f>G6*7%</f>
        <v>175.00000000000003</v>
      </c>
      <c r="I6" s="22">
        <f>G6*3/100</f>
        <v>75</v>
      </c>
      <c r="J6" s="22">
        <f>G6+H6-I6</f>
        <v>2600</v>
      </c>
      <c r="K6" s="23" t="s">
        <v>22</v>
      </c>
      <c r="L6" s="24" t="s">
        <v>23</v>
      </c>
      <c r="M6" s="25"/>
    </row>
    <row r="7" spans="1:13" ht="18" customHeight="1" x14ac:dyDescent="0.3">
      <c r="A7" s="17"/>
      <c r="B7" s="18">
        <v>3</v>
      </c>
      <c r="C7" s="26"/>
      <c r="D7" s="27"/>
      <c r="E7" s="26"/>
      <c r="F7" s="28"/>
      <c r="G7" s="29"/>
      <c r="H7" s="29"/>
      <c r="I7" s="30"/>
      <c r="J7" s="30">
        <f t="shared" ref="J7:J23" si="0">G7-I7</f>
        <v>0</v>
      </c>
      <c r="K7" s="24"/>
      <c r="L7" s="24"/>
      <c r="M7" s="31"/>
    </row>
    <row r="8" spans="1:13" ht="18" customHeight="1" x14ac:dyDescent="0.3">
      <c r="A8" s="17"/>
      <c r="B8" s="18">
        <v>4</v>
      </c>
      <c r="C8" s="26"/>
      <c r="D8" s="27"/>
      <c r="E8" s="26"/>
      <c r="F8" s="28"/>
      <c r="G8" s="29"/>
      <c r="H8" s="29"/>
      <c r="I8" s="30"/>
      <c r="J8" s="30">
        <f t="shared" si="0"/>
        <v>0</v>
      </c>
      <c r="K8" s="26"/>
      <c r="L8" s="26"/>
      <c r="M8" s="31"/>
    </row>
    <row r="9" spans="1:13" ht="18" customHeight="1" x14ac:dyDescent="0.3">
      <c r="A9" s="17"/>
      <c r="B9" s="18">
        <v>5</v>
      </c>
      <c r="C9" s="26"/>
      <c r="D9" s="27"/>
      <c r="E9" s="26"/>
      <c r="F9" s="28"/>
      <c r="G9" s="29"/>
      <c r="H9" s="29"/>
      <c r="I9" s="30"/>
      <c r="J9" s="30">
        <f t="shared" si="0"/>
        <v>0</v>
      </c>
      <c r="K9" s="24"/>
      <c r="L9" s="24"/>
      <c r="M9" s="31"/>
    </row>
    <row r="10" spans="1:13" ht="18" customHeight="1" x14ac:dyDescent="0.3">
      <c r="A10" s="17"/>
      <c r="B10" s="18">
        <v>6</v>
      </c>
      <c r="C10" s="26"/>
      <c r="D10" s="26"/>
      <c r="E10" s="26"/>
      <c r="F10" s="28"/>
      <c r="G10" s="29"/>
      <c r="H10" s="29"/>
      <c r="I10" s="30"/>
      <c r="J10" s="30">
        <f t="shared" si="0"/>
        <v>0</v>
      </c>
      <c r="K10" s="26"/>
      <c r="L10" s="26"/>
      <c r="M10" s="31"/>
    </row>
    <row r="11" spans="1:13" ht="18" customHeight="1" x14ac:dyDescent="0.3">
      <c r="A11" s="17"/>
      <c r="B11" s="18">
        <v>7</v>
      </c>
      <c r="C11" s="26"/>
      <c r="D11" s="27"/>
      <c r="E11" s="26"/>
      <c r="F11" s="28"/>
      <c r="G11" s="29"/>
      <c r="H11" s="29"/>
      <c r="I11" s="30"/>
      <c r="J11" s="30">
        <f t="shared" si="0"/>
        <v>0</v>
      </c>
      <c r="K11" s="24"/>
      <c r="L11" s="24"/>
      <c r="M11" s="31"/>
    </row>
    <row r="12" spans="1:13" ht="18" customHeight="1" x14ac:dyDescent="0.3">
      <c r="A12" s="17"/>
      <c r="B12" s="18">
        <v>8</v>
      </c>
      <c r="C12" s="26"/>
      <c r="D12" s="26"/>
      <c r="E12" s="26"/>
      <c r="F12" s="28"/>
      <c r="G12" s="29"/>
      <c r="H12" s="29"/>
      <c r="I12" s="30"/>
      <c r="J12" s="30">
        <f t="shared" si="0"/>
        <v>0</v>
      </c>
      <c r="K12" s="26"/>
      <c r="L12" s="26"/>
      <c r="M12" s="31"/>
    </row>
    <row r="13" spans="1:13" ht="18" customHeight="1" x14ac:dyDescent="0.3">
      <c r="A13" s="17"/>
      <c r="B13" s="18">
        <v>9</v>
      </c>
      <c r="C13" s="26"/>
      <c r="D13" s="27"/>
      <c r="E13" s="26"/>
      <c r="F13" s="28"/>
      <c r="G13" s="29"/>
      <c r="H13" s="29"/>
      <c r="I13" s="30"/>
      <c r="J13" s="30">
        <f t="shared" si="0"/>
        <v>0</v>
      </c>
      <c r="K13" s="24"/>
      <c r="L13" s="24"/>
      <c r="M13" s="31"/>
    </row>
    <row r="14" spans="1:13" ht="18" customHeight="1" x14ac:dyDescent="0.3">
      <c r="A14" s="17"/>
      <c r="B14" s="18">
        <v>10</v>
      </c>
      <c r="C14" s="26"/>
      <c r="D14" s="26"/>
      <c r="E14" s="26"/>
      <c r="F14" s="28"/>
      <c r="G14" s="29"/>
      <c r="H14" s="29"/>
      <c r="I14" s="30"/>
      <c r="J14" s="30">
        <f t="shared" si="0"/>
        <v>0</v>
      </c>
      <c r="K14" s="26"/>
      <c r="L14" s="26"/>
      <c r="M14" s="31"/>
    </row>
    <row r="15" spans="1:13" ht="18" customHeight="1" x14ac:dyDescent="0.3">
      <c r="A15" s="17"/>
      <c r="B15" s="18">
        <v>11</v>
      </c>
      <c r="C15" s="26"/>
      <c r="D15" s="26"/>
      <c r="E15" s="26"/>
      <c r="F15" s="28"/>
      <c r="G15" s="29"/>
      <c r="H15" s="29"/>
      <c r="I15" s="30"/>
      <c r="J15" s="30">
        <f t="shared" si="0"/>
        <v>0</v>
      </c>
      <c r="K15" s="26"/>
      <c r="L15" s="26"/>
      <c r="M15" s="31"/>
    </row>
    <row r="16" spans="1:13" ht="18" customHeight="1" x14ac:dyDescent="0.3">
      <c r="A16" s="17"/>
      <c r="B16" s="18">
        <v>12</v>
      </c>
      <c r="C16" s="26"/>
      <c r="D16" s="26"/>
      <c r="E16" s="26"/>
      <c r="F16" s="28"/>
      <c r="G16" s="29"/>
      <c r="H16" s="29"/>
      <c r="I16" s="30"/>
      <c r="J16" s="30">
        <f t="shared" si="0"/>
        <v>0</v>
      </c>
      <c r="K16" s="26"/>
      <c r="L16" s="26"/>
      <c r="M16" s="32"/>
    </row>
    <row r="17" spans="1:13" ht="18" customHeight="1" x14ac:dyDescent="0.3">
      <c r="A17" s="17"/>
      <c r="B17" s="18">
        <v>13</v>
      </c>
      <c r="C17" s="26"/>
      <c r="D17" s="26"/>
      <c r="E17" s="26"/>
      <c r="F17" s="28"/>
      <c r="G17" s="29"/>
      <c r="H17" s="29"/>
      <c r="I17" s="30"/>
      <c r="J17" s="30">
        <f t="shared" si="0"/>
        <v>0</v>
      </c>
      <c r="K17" s="26"/>
      <c r="L17" s="26"/>
      <c r="M17" s="32"/>
    </row>
    <row r="18" spans="1:13" ht="18" customHeight="1" x14ac:dyDescent="0.3">
      <c r="A18" s="17"/>
      <c r="B18" s="18">
        <v>14</v>
      </c>
      <c r="C18" s="26"/>
      <c r="D18" s="26"/>
      <c r="E18" s="26"/>
      <c r="F18" s="28"/>
      <c r="G18" s="29"/>
      <c r="H18" s="29"/>
      <c r="I18" s="30"/>
      <c r="J18" s="30">
        <f t="shared" si="0"/>
        <v>0</v>
      </c>
      <c r="K18" s="26"/>
      <c r="L18" s="26"/>
      <c r="M18" s="32"/>
    </row>
    <row r="19" spans="1:13" ht="18" customHeight="1" x14ac:dyDescent="0.3">
      <c r="A19" s="17"/>
      <c r="B19" s="18">
        <v>15</v>
      </c>
      <c r="C19" s="26"/>
      <c r="D19" s="26"/>
      <c r="E19" s="26"/>
      <c r="F19" s="28"/>
      <c r="G19" s="29"/>
      <c r="H19" s="29"/>
      <c r="I19" s="30"/>
      <c r="J19" s="30">
        <f t="shared" si="0"/>
        <v>0</v>
      </c>
      <c r="K19" s="26"/>
      <c r="L19" s="26"/>
      <c r="M19" s="32"/>
    </row>
    <row r="20" spans="1:13" ht="18" customHeight="1" x14ac:dyDescent="0.3">
      <c r="A20" s="17"/>
      <c r="B20" s="18">
        <v>16</v>
      </c>
      <c r="C20" s="26"/>
      <c r="D20" s="26"/>
      <c r="E20" s="26"/>
      <c r="F20" s="28"/>
      <c r="G20" s="29"/>
      <c r="H20" s="29"/>
      <c r="I20" s="30"/>
      <c r="J20" s="30">
        <f t="shared" si="0"/>
        <v>0</v>
      </c>
      <c r="K20" s="26"/>
      <c r="L20" s="26"/>
      <c r="M20" s="32"/>
    </row>
    <row r="21" spans="1:13" ht="18" customHeight="1" x14ac:dyDescent="0.3">
      <c r="A21" s="17"/>
      <c r="B21" s="18">
        <v>17</v>
      </c>
      <c r="C21" s="26"/>
      <c r="D21" s="26"/>
      <c r="E21" s="26"/>
      <c r="F21" s="28"/>
      <c r="G21" s="29"/>
      <c r="H21" s="29"/>
      <c r="I21" s="30"/>
      <c r="J21" s="30">
        <f t="shared" si="0"/>
        <v>0</v>
      </c>
      <c r="K21" s="26"/>
      <c r="L21" s="26"/>
      <c r="M21" s="32"/>
    </row>
    <row r="22" spans="1:13" ht="18" customHeight="1" x14ac:dyDescent="0.3">
      <c r="A22" s="17"/>
      <c r="B22" s="18">
        <v>18</v>
      </c>
      <c r="C22" s="26"/>
      <c r="D22" s="26"/>
      <c r="E22" s="26"/>
      <c r="F22" s="28"/>
      <c r="G22" s="29"/>
      <c r="H22" s="29"/>
      <c r="I22" s="30"/>
      <c r="J22" s="30">
        <f t="shared" si="0"/>
        <v>0</v>
      </c>
      <c r="K22" s="26"/>
      <c r="L22" s="26"/>
      <c r="M22" s="32"/>
    </row>
    <row r="23" spans="1:13" ht="18" customHeight="1" x14ac:dyDescent="0.3">
      <c r="A23" s="17"/>
      <c r="B23" s="18">
        <v>19</v>
      </c>
      <c r="C23" s="26"/>
      <c r="D23" s="26"/>
      <c r="E23" s="26"/>
      <c r="F23" s="28"/>
      <c r="G23" s="29"/>
      <c r="H23" s="29"/>
      <c r="I23" s="30"/>
      <c r="J23" s="30">
        <f t="shared" si="0"/>
        <v>0</v>
      </c>
      <c r="K23" s="26"/>
      <c r="L23" s="26"/>
      <c r="M23" s="32"/>
    </row>
    <row r="24" spans="1:13" ht="26.25" customHeight="1" x14ac:dyDescent="0.3">
      <c r="A24" s="17"/>
      <c r="B24" s="33" t="s">
        <v>24</v>
      </c>
      <c r="C24" s="34"/>
      <c r="D24" s="34"/>
      <c r="E24" s="34"/>
      <c r="F24" s="34"/>
      <c r="G24" s="35">
        <f>SUM(G5:G23)</f>
        <v>7500</v>
      </c>
      <c r="H24" s="35">
        <f>SUM(H5:H23)</f>
        <v>525.00000000000011</v>
      </c>
      <c r="I24" s="35">
        <f>SUM(I5:I23)</f>
        <v>225</v>
      </c>
      <c r="J24" s="35">
        <f>SUM(J5:J23)</f>
        <v>7800</v>
      </c>
      <c r="K24" s="35"/>
      <c r="L24" s="35"/>
      <c r="M24" s="36"/>
    </row>
  </sheetData>
  <sheetProtection selectLockedCells="1"/>
  <mergeCells count="13">
    <mergeCell ref="B24:F2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19685039370078741" right="0.19685039370078741" top="0.35433070866141736" bottom="0.23622047244094491" header="0.31496062992125984" footer="0.31496062992125984"/>
  <pageSetup paperSize="9" scale="80" fitToWidth="0" fitToHeight="0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คุมใบสำคัญรับ</vt:lpstr>
      <vt:lpstr>คุมใบสำคัญรับ!Print_Area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2021-05-07T09:44:33Z</dcterms:created>
  <dcterms:modified xsi:type="dcterms:W3CDTF">2021-05-07T09:45:11Z</dcterms:modified>
</cp:coreProperties>
</file>