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6C77F391-34B5-4794-B0C5-D1DCF1BC9315}" xr6:coauthVersionLast="46" xr6:coauthVersionMax="46" xr10:uidLastSave="{00000000-0000-0000-0000-000000000000}"/>
  <bookViews>
    <workbookView xWindow="-110" yWindow="-110" windowWidth="19420" windowHeight="10420" xr2:uid="{645DFC42-5FFA-472A-98EC-3B6F29DA4F8E}"/>
  </bookViews>
  <sheets>
    <sheet name="สินค้า 1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J39" i="1"/>
  <c r="I39" i="1"/>
  <c r="G39" i="1"/>
  <c r="F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K15" i="1"/>
  <c r="H15" i="1"/>
  <c r="N14" i="1"/>
  <c r="K14" i="1"/>
  <c r="H14" i="1"/>
  <c r="N13" i="1"/>
  <c r="K13" i="1"/>
  <c r="H13" i="1"/>
  <c r="N12" i="1"/>
  <c r="K12" i="1"/>
  <c r="H12" i="1"/>
  <c r="N11" i="1"/>
  <c r="K11" i="1"/>
  <c r="H11" i="1"/>
  <c r="N10" i="1"/>
  <c r="K10" i="1"/>
  <c r="H10" i="1"/>
  <c r="N9" i="1"/>
  <c r="K9" i="1"/>
  <c r="H9" i="1"/>
  <c r="N8" i="1"/>
  <c r="N39" i="1" s="1"/>
  <c r="K8" i="1"/>
  <c r="H8" i="1"/>
  <c r="N7" i="1"/>
  <c r="K7" i="1"/>
  <c r="P7" i="1" s="1"/>
  <c r="H7" i="1"/>
  <c r="Q6" i="1"/>
  <c r="P6" i="1" s="1"/>
  <c r="O6" i="1"/>
  <c r="O7" i="1" s="1"/>
  <c r="N6" i="1"/>
  <c r="K6" i="1"/>
  <c r="K39" i="1" s="1"/>
  <c r="H6" i="1"/>
  <c r="H39" i="1" s="1"/>
  <c r="Q7" i="1" l="1"/>
  <c r="Q8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P8" i="1" l="1"/>
  <c r="Q9" i="1"/>
  <c r="P9" i="1" l="1"/>
  <c r="Q10" i="1"/>
  <c r="P10" i="1" l="1"/>
  <c r="Q11" i="1"/>
  <c r="P11" i="1" l="1"/>
  <c r="Q12" i="1"/>
  <c r="Q13" i="1" l="1"/>
  <c r="P12" i="1"/>
  <c r="P13" i="1" l="1"/>
  <c r="Q14" i="1"/>
  <c r="P14" i="1" l="1"/>
  <c r="Q15" i="1"/>
  <c r="P15" i="1" l="1"/>
  <c r="Q16" i="1"/>
  <c r="P16" i="1" l="1"/>
  <c r="Q17" i="1"/>
  <c r="Q18" i="1" l="1"/>
  <c r="P17" i="1"/>
  <c r="Q19" i="1" l="1"/>
  <c r="P18" i="1"/>
  <c r="P19" i="1" l="1"/>
  <c r="Q20" i="1"/>
  <c r="P20" i="1" l="1"/>
  <c r="Q21" i="1"/>
  <c r="Q22" i="1" l="1"/>
  <c r="P21" i="1"/>
  <c r="Q23" i="1" l="1"/>
  <c r="P22" i="1"/>
  <c r="Q24" i="1" l="1"/>
  <c r="P23" i="1"/>
  <c r="P24" i="1" l="1"/>
  <c r="Q25" i="1"/>
  <c r="P25" i="1" l="1"/>
  <c r="Q26" i="1"/>
  <c r="P26" i="1" l="1"/>
  <c r="Q27" i="1"/>
  <c r="P27" i="1" l="1"/>
  <c r="Q28" i="1"/>
  <c r="P28" i="1" l="1"/>
  <c r="Q29" i="1"/>
  <c r="Q30" i="1" l="1"/>
  <c r="P29" i="1"/>
  <c r="Q31" i="1" l="1"/>
  <c r="P30" i="1"/>
  <c r="Q32" i="1" l="1"/>
  <c r="P31" i="1"/>
  <c r="Q33" i="1" l="1"/>
  <c r="P32" i="1"/>
  <c r="P33" i="1" l="1"/>
  <c r="Q34" i="1"/>
  <c r="P34" i="1" l="1"/>
  <c r="Q35" i="1"/>
  <c r="P35" i="1" l="1"/>
  <c r="Q36" i="1"/>
  <c r="P36" i="1" l="1"/>
  <c r="Q37" i="1"/>
  <c r="P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Chutima U.</author>
  </authors>
  <commentList>
    <comment ref="C3" authorId="0" shapeId="0" xr:uid="{25979F86-8E7D-419E-AA35-6614E5974A11}">
      <text>
        <r>
          <rPr>
            <b/>
            <sz val="8"/>
            <color indexed="81"/>
            <rFont val="Tahoma"/>
            <family val="2"/>
          </rPr>
          <t>Chutima U.:</t>
        </r>
        <r>
          <rPr>
            <sz val="8"/>
            <color indexed="81"/>
            <rFont val="Tahoma"/>
            <family val="2"/>
          </rPr>
          <t xml:space="preserve">
ซื้อ
สินเชื่อ
ยืม
ฟรี</t>
        </r>
      </text>
    </comment>
  </commentList>
</comments>
</file>

<file path=xl/sharedStrings.xml><?xml version="1.0" encoding="utf-8"?>
<sst xmlns="http://schemas.openxmlformats.org/spreadsheetml/2006/main" count="40" uniqueCount="29">
  <si>
    <t>ชื่อ ( NAME )</t>
  </si>
  <si>
    <t>สินค้า 1</t>
  </si>
  <si>
    <t xml:space="preserve"> </t>
  </si>
  <si>
    <t>ว.ด.ป.</t>
  </si>
  <si>
    <t>เลขที่เอกสาร</t>
  </si>
  <si>
    <t>ประเภท</t>
  </si>
  <si>
    <t>ผู้เกี่ยวข้อง</t>
  </si>
  <si>
    <t xml:space="preserve">LOT NO. </t>
  </si>
  <si>
    <t>ยอดยกมา</t>
  </si>
  <si>
    <t>รายการรับ</t>
  </si>
  <si>
    <t>รายการขาย</t>
  </si>
  <si>
    <t>คงเหลือ</t>
  </si>
  <si>
    <t>ผู้บันทึก</t>
  </si>
  <si>
    <t>หมายเหตุ</t>
  </si>
  <si>
    <t>D.M.Y.</t>
  </si>
  <si>
    <t>NO.</t>
  </si>
  <si>
    <t>(รับ/ ขาย)</t>
  </si>
  <si>
    <t>(ชื่อลูกค้า)</t>
  </si>
  <si>
    <t>จำนวน</t>
  </si>
  <si>
    <t>ราคา</t>
  </si>
  <si>
    <t>จำนวนเงิน</t>
  </si>
  <si>
    <t xml:space="preserve">รับ  </t>
  </si>
  <si>
    <t>ขาย (ตรม.)</t>
  </si>
  <si>
    <t>จำนวน (ตรม.)</t>
  </si>
  <si>
    <t>รวมเงิน</t>
  </si>
  <si>
    <t>RECORD</t>
  </si>
  <si>
    <t>ตรม.</t>
  </si>
  <si>
    <t>ต่อหน่วย</t>
  </si>
  <si>
    <t>(หน่วย)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</si>
</sst>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1870000]d/m/yy;@"/>
    <numFmt numFmtId="166" formatCode="[$-1070000]d/m/yy;@"/>
    <numFmt numFmtId="167" formatCode="0.00;[Red]0.00"/>
    <numFmt numFmtId="168" formatCode="[$-1010000]d/m/yyyy;@"/>
    <numFmt numFmtId="169" formatCode="m/d/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2"/>
      <color theme="1"/>
      <name val="Angsana New"/>
      <family val="1"/>
    </font>
    <font>
      <sz val="12"/>
      <name val="Angsana New"/>
      <family val="1"/>
    </font>
    <font>
      <sz val="12"/>
      <color rgb="FFFF0000"/>
      <name val="Angsana New"/>
      <family val="1"/>
    </font>
    <font>
      <sz val="12"/>
      <color rgb="FF00B050"/>
      <name val="Angsana New"/>
      <family val="1"/>
    </font>
    <font>
      <sz val="14"/>
      <color indexed="12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1" applyFont="1" applyFill="1" applyAlignment="1">
      <alignment horizontal="center" vertical="center"/>
    </xf>
    <xf numFmtId="43" fontId="2" fillId="2" borderId="0" xfId="2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43" fontId="2" fillId="2" borderId="0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2" xfId="1" applyFont="1" applyFill="1" applyBorder="1" applyAlignment="1">
      <alignment vertical="center"/>
    </xf>
    <xf numFmtId="43" fontId="3" fillId="2" borderId="2" xfId="2" applyFont="1" applyFill="1" applyBorder="1" applyAlignment="1">
      <alignment vertical="center"/>
    </xf>
    <xf numFmtId="43" fontId="4" fillId="2" borderId="2" xfId="2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0" xfId="1" applyFont="1" applyFill="1"/>
    <xf numFmtId="0" fontId="5" fillId="3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43" fontId="5" fillId="5" borderId="5" xfId="2" applyFont="1" applyFill="1" applyBorder="1" applyAlignment="1">
      <alignment horizontal="center" vertical="center"/>
    </xf>
    <xf numFmtId="43" fontId="5" fillId="5" borderId="0" xfId="2" applyFont="1" applyFill="1" applyBorder="1" applyAlignment="1">
      <alignment horizontal="center" vertical="center"/>
    </xf>
    <xf numFmtId="43" fontId="5" fillId="5" borderId="6" xfId="2" applyFont="1" applyFill="1" applyBorder="1" applyAlignment="1">
      <alignment horizontal="center" vertical="center"/>
    </xf>
    <xf numFmtId="43" fontId="5" fillId="6" borderId="5" xfId="2" applyFont="1" applyFill="1" applyBorder="1" applyAlignment="1">
      <alignment horizontal="center" vertical="center"/>
    </xf>
    <xf numFmtId="43" fontId="5" fillId="6" borderId="0" xfId="2" applyFont="1" applyFill="1" applyBorder="1" applyAlignment="1">
      <alignment horizontal="center" vertical="center"/>
    </xf>
    <xf numFmtId="43" fontId="5" fillId="6" borderId="6" xfId="2" applyFont="1" applyFill="1" applyBorder="1" applyAlignment="1">
      <alignment horizontal="center" vertical="center"/>
    </xf>
    <xf numFmtId="43" fontId="5" fillId="7" borderId="5" xfId="2" applyFont="1" applyFill="1" applyBorder="1" applyAlignment="1">
      <alignment horizontal="center" vertical="center"/>
    </xf>
    <xf numFmtId="43" fontId="5" fillId="7" borderId="0" xfId="2" applyFont="1" applyFill="1" applyBorder="1" applyAlignment="1">
      <alignment horizontal="center" vertical="center"/>
    </xf>
    <xf numFmtId="43" fontId="5" fillId="7" borderId="6" xfId="2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3" borderId="4" xfId="1" applyFont="1" applyFill="1" applyBorder="1" applyAlignment="1">
      <alignment horizontal="center" vertical="center" shrinkToFit="1"/>
    </xf>
    <xf numFmtId="0" fontId="5" fillId="4" borderId="7" xfId="1" applyFont="1" applyFill="1" applyBorder="1" applyAlignment="1">
      <alignment horizontal="center" vertical="center" shrinkToFit="1"/>
    </xf>
    <xf numFmtId="0" fontId="5" fillId="4" borderId="8" xfId="1" applyFont="1" applyFill="1" applyBorder="1" applyAlignment="1">
      <alignment horizontal="center" vertical="center" shrinkToFit="1"/>
    </xf>
    <xf numFmtId="43" fontId="5" fillId="4" borderId="7" xfId="2" applyFont="1" applyFill="1" applyBorder="1" applyAlignment="1">
      <alignment horizontal="center" vertical="center" shrinkToFit="1"/>
    </xf>
    <xf numFmtId="43" fontId="5" fillId="5" borderId="7" xfId="2" applyFont="1" applyFill="1" applyBorder="1" applyAlignment="1">
      <alignment horizontal="center" vertical="center" shrinkToFit="1"/>
    </xf>
    <xf numFmtId="43" fontId="5" fillId="5" borderId="8" xfId="2" applyFont="1" applyFill="1" applyBorder="1" applyAlignment="1">
      <alignment horizontal="center" vertical="center" shrinkToFit="1"/>
    </xf>
    <xf numFmtId="43" fontId="5" fillId="5" borderId="7" xfId="2" applyFont="1" applyFill="1" applyBorder="1" applyAlignment="1">
      <alignment horizontal="center" vertical="center" shrinkToFit="1"/>
    </xf>
    <xf numFmtId="43" fontId="5" fillId="6" borderId="7" xfId="2" applyFont="1" applyFill="1" applyBorder="1" applyAlignment="1">
      <alignment horizontal="center" vertical="center" wrapText="1" shrinkToFit="1"/>
    </xf>
    <xf numFmtId="43" fontId="5" fillId="6" borderId="8" xfId="2" applyFont="1" applyFill="1" applyBorder="1" applyAlignment="1">
      <alignment horizontal="center" vertical="center" shrinkToFit="1"/>
    </xf>
    <xf numFmtId="43" fontId="5" fillId="6" borderId="7" xfId="2" applyFont="1" applyFill="1" applyBorder="1" applyAlignment="1">
      <alignment horizontal="center" vertical="center" shrinkToFit="1"/>
    </xf>
    <xf numFmtId="43" fontId="5" fillId="7" borderId="7" xfId="2" applyFont="1" applyFill="1" applyBorder="1" applyAlignment="1">
      <alignment horizontal="center" vertical="center" wrapText="1" shrinkToFit="1"/>
    </xf>
    <xf numFmtId="43" fontId="5" fillId="7" borderId="8" xfId="2" applyFont="1" applyFill="1" applyBorder="1" applyAlignment="1">
      <alignment horizontal="center" vertical="center" shrinkToFit="1"/>
    </xf>
    <xf numFmtId="43" fontId="5" fillId="7" borderId="7" xfId="2" applyFont="1" applyFill="1" applyBorder="1" applyAlignment="1">
      <alignment horizontal="center" vertical="center" shrinkToFit="1"/>
    </xf>
    <xf numFmtId="0" fontId="5" fillId="8" borderId="7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4" borderId="9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 shrinkToFit="1"/>
    </xf>
    <xf numFmtId="43" fontId="5" fillId="4" borderId="9" xfId="2" applyFont="1" applyFill="1" applyBorder="1" applyAlignment="1">
      <alignment horizontal="center" vertical="center" shrinkToFit="1"/>
    </xf>
    <xf numFmtId="43" fontId="5" fillId="5" borderId="9" xfId="2" applyFont="1" applyFill="1" applyBorder="1" applyAlignment="1">
      <alignment horizontal="center" vertical="center" shrinkToFit="1"/>
    </xf>
    <xf numFmtId="43" fontId="5" fillId="5" borderId="10" xfId="2" applyFont="1" applyFill="1" applyBorder="1" applyAlignment="1">
      <alignment horizontal="center" vertical="center" shrinkToFit="1"/>
    </xf>
    <xf numFmtId="43" fontId="5" fillId="5" borderId="9" xfId="2" applyFont="1" applyFill="1" applyBorder="1" applyAlignment="1">
      <alignment horizontal="center" vertical="center" shrinkToFit="1"/>
    </xf>
    <xf numFmtId="43" fontId="5" fillId="6" borderId="9" xfId="2" applyFont="1" applyFill="1" applyBorder="1" applyAlignment="1">
      <alignment horizontal="center" vertical="center" wrapText="1" shrinkToFit="1"/>
    </xf>
    <xf numFmtId="43" fontId="5" fillId="6" borderId="10" xfId="2" applyFont="1" applyFill="1" applyBorder="1" applyAlignment="1">
      <alignment horizontal="center" vertical="center" shrinkToFit="1"/>
    </xf>
    <xf numFmtId="43" fontId="5" fillId="6" borderId="9" xfId="2" applyFont="1" applyFill="1" applyBorder="1" applyAlignment="1">
      <alignment horizontal="center" vertical="center" shrinkToFit="1"/>
    </xf>
    <xf numFmtId="43" fontId="5" fillId="7" borderId="9" xfId="2" applyFont="1" applyFill="1" applyBorder="1" applyAlignment="1">
      <alignment horizontal="center" vertical="center" wrapText="1" shrinkToFit="1"/>
    </xf>
    <xf numFmtId="43" fontId="5" fillId="7" borderId="10" xfId="2" applyFont="1" applyFill="1" applyBorder="1" applyAlignment="1">
      <alignment horizontal="center" vertical="center" shrinkToFit="1"/>
    </xf>
    <xf numFmtId="43" fontId="5" fillId="7" borderId="9" xfId="2" applyFont="1" applyFill="1" applyBorder="1" applyAlignment="1">
      <alignment horizontal="center" vertical="center" shrinkToFit="1"/>
    </xf>
    <xf numFmtId="0" fontId="5" fillId="8" borderId="9" xfId="1" applyFont="1" applyFill="1" applyBorder="1" applyAlignment="1">
      <alignment horizontal="center" vertical="center" shrinkToFit="1"/>
    </xf>
    <xf numFmtId="0" fontId="5" fillId="8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shrinkToFit="1"/>
    </xf>
    <xf numFmtId="165" fontId="6" fillId="2" borderId="11" xfId="1" quotePrefix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6" fontId="7" fillId="2" borderId="11" xfId="1" applyNumberFormat="1" applyFont="1" applyFill="1" applyBorder="1" applyAlignment="1">
      <alignment horizontal="left" vertical="center"/>
    </xf>
    <xf numFmtId="167" fontId="7" fillId="2" borderId="11" xfId="1" applyNumberFormat="1" applyFont="1" applyFill="1" applyBorder="1" applyAlignment="1">
      <alignment horizontal="center" vertical="center"/>
    </xf>
    <xf numFmtId="43" fontId="7" fillId="2" borderId="11" xfId="2" applyFont="1" applyFill="1" applyBorder="1" applyAlignment="1">
      <alignment horizontal="center" vertical="center"/>
    </xf>
    <xf numFmtId="43" fontId="7" fillId="2" borderId="11" xfId="2" applyFont="1" applyFill="1" applyBorder="1" applyAlignment="1">
      <alignment vertical="center"/>
    </xf>
    <xf numFmtId="43" fontId="6" fillId="2" borderId="11" xfId="2" applyFont="1" applyFill="1" applyBorder="1" applyAlignment="1">
      <alignment horizontal="right" vertical="center"/>
    </xf>
    <xf numFmtId="167" fontId="6" fillId="2" borderId="11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1" xfId="1" applyFont="1" applyFill="1" applyBorder="1" applyAlignment="1">
      <alignment horizontal="left" vertical="center"/>
    </xf>
    <xf numFmtId="167" fontId="8" fillId="2" borderId="11" xfId="1" applyNumberFormat="1" applyFont="1" applyFill="1" applyBorder="1" applyAlignment="1">
      <alignment horizontal="center" vertical="center"/>
    </xf>
    <xf numFmtId="43" fontId="6" fillId="2" borderId="11" xfId="2" applyFont="1" applyFill="1" applyBorder="1" applyAlignment="1">
      <alignment horizontal="center" vertical="center"/>
    </xf>
    <xf numFmtId="167" fontId="9" fillId="2" borderId="11" xfId="1" applyNumberFormat="1" applyFont="1" applyFill="1" applyBorder="1" applyAlignment="1">
      <alignment horizontal="center" vertical="center"/>
    </xf>
    <xf numFmtId="165" fontId="6" fillId="2" borderId="7" xfId="1" quotePrefix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67" fontId="7" fillId="2" borderId="7" xfId="1" applyNumberFormat="1" applyFont="1" applyFill="1" applyBorder="1" applyAlignment="1">
      <alignment horizontal="center" vertical="center"/>
    </xf>
    <xf numFmtId="43" fontId="7" fillId="2" borderId="7" xfId="2" applyFont="1" applyFill="1" applyBorder="1" applyAlignment="1">
      <alignment vertical="center"/>
    </xf>
    <xf numFmtId="43" fontId="7" fillId="2" borderId="7" xfId="2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165" fontId="6" fillId="2" borderId="7" xfId="1" applyNumberFormat="1" applyFont="1" applyFill="1" applyBorder="1" applyAlignment="1">
      <alignment horizontal="center" vertical="center"/>
    </xf>
    <xf numFmtId="166" fontId="7" fillId="2" borderId="7" xfId="1" applyNumberFormat="1" applyFont="1" applyFill="1" applyBorder="1" applyAlignment="1">
      <alignment horizontal="left" vertical="center"/>
    </xf>
    <xf numFmtId="167" fontId="6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43" fontId="6" fillId="2" borderId="7" xfId="2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right" vertical="center"/>
    </xf>
    <xf numFmtId="43" fontId="4" fillId="0" borderId="12" xfId="2" applyFont="1" applyBorder="1" applyAlignment="1">
      <alignment horizontal="center" shrinkToFit="1"/>
    </xf>
    <xf numFmtId="43" fontId="4" fillId="0" borderId="12" xfId="2" applyFont="1" applyBorder="1" applyAlignment="1">
      <alignment shrinkToFit="1"/>
    </xf>
    <xf numFmtId="43" fontId="10" fillId="0" borderId="12" xfId="2" applyFont="1" applyBorder="1"/>
    <xf numFmtId="43" fontId="10" fillId="0" borderId="12" xfId="2" applyFont="1" applyBorder="1" applyAlignment="1">
      <alignment shrinkToFit="1"/>
    </xf>
    <xf numFmtId="43" fontId="3" fillId="9" borderId="12" xfId="2" applyFont="1" applyFill="1" applyBorder="1"/>
    <xf numFmtId="43" fontId="3" fillId="0" borderId="12" xfId="2" applyFont="1" applyBorder="1"/>
    <xf numFmtId="43" fontId="4" fillId="10" borderId="12" xfId="2" applyFont="1" applyFill="1" applyBorder="1"/>
    <xf numFmtId="43" fontId="4" fillId="0" borderId="12" xfId="2" applyFont="1" applyBorder="1"/>
    <xf numFmtId="43" fontId="4" fillId="0" borderId="0" xfId="2" applyFont="1"/>
    <xf numFmtId="0" fontId="11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167" fontId="11" fillId="2" borderId="0" xfId="1" applyNumberFormat="1" applyFont="1" applyFill="1" applyAlignment="1">
      <alignment horizontal="center" vertical="center"/>
    </xf>
    <xf numFmtId="167" fontId="2" fillId="2" borderId="0" xfId="1" applyNumberFormat="1" applyFont="1" applyFill="1" applyAlignment="1">
      <alignment horizontal="left" vertical="center"/>
    </xf>
    <xf numFmtId="43" fontId="2" fillId="2" borderId="0" xfId="2" applyFont="1" applyFill="1" applyBorder="1" applyAlignment="1">
      <alignment horizontal="left" vertical="center"/>
    </xf>
    <xf numFmtId="43" fontId="11" fillId="2" borderId="0" xfId="2" applyFont="1" applyFill="1" applyBorder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166" fontId="11" fillId="2" borderId="0" xfId="1" applyNumberFormat="1" applyFont="1" applyFill="1" applyAlignment="1">
      <alignment horizontal="center" vertical="center"/>
    </xf>
    <xf numFmtId="43" fontId="2" fillId="2" borderId="0" xfId="2" applyFont="1" applyFill="1" applyBorder="1" applyAlignment="1">
      <alignment horizontal="right" vertical="center"/>
    </xf>
    <xf numFmtId="166" fontId="11" fillId="2" borderId="0" xfId="1" quotePrefix="1" applyNumberFormat="1" applyFont="1" applyFill="1" applyAlignment="1">
      <alignment horizontal="center" vertical="center"/>
    </xf>
    <xf numFmtId="167" fontId="11" fillId="2" borderId="0" xfId="1" quotePrefix="1" applyNumberFormat="1" applyFont="1" applyFill="1" applyAlignment="1">
      <alignment horizontal="center" vertical="center"/>
    </xf>
    <xf numFmtId="43" fontId="11" fillId="2" borderId="0" xfId="2" quotePrefix="1" applyFont="1" applyFill="1" applyBorder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168" fontId="11" fillId="2" borderId="0" xfId="1" applyNumberFormat="1" applyFont="1" applyFill="1" applyAlignment="1">
      <alignment horizontal="center" vertical="center"/>
    </xf>
    <xf numFmtId="167" fontId="11" fillId="2" borderId="0" xfId="2" applyNumberFormat="1" applyFont="1" applyFill="1" applyBorder="1" applyAlignment="1">
      <alignment horizontal="center" vertical="center"/>
    </xf>
    <xf numFmtId="167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43" fontId="12" fillId="2" borderId="0" xfId="2" applyFont="1" applyFill="1" applyBorder="1" applyAlignment="1">
      <alignment vertical="center"/>
    </xf>
    <xf numFmtId="43" fontId="12" fillId="2" borderId="0" xfId="2" applyFont="1" applyFill="1" applyBorder="1" applyAlignment="1">
      <alignment horizontal="center" vertical="center"/>
    </xf>
    <xf numFmtId="169" fontId="11" fillId="2" borderId="0" xfId="1" applyNumberFormat="1" applyFont="1" applyFill="1" applyAlignment="1">
      <alignment vertical="center"/>
    </xf>
    <xf numFmtId="164" fontId="2" fillId="2" borderId="0" xfId="2" applyNumberFormat="1" applyFont="1" applyFill="1" applyBorder="1" applyAlignment="1">
      <alignment vertical="center"/>
    </xf>
  </cellXfs>
  <cellStyles count="3">
    <cellStyle name="Comma 3" xfId="2" xr:uid="{755E79FD-B231-4115-808D-043BD464D1C0}"/>
    <cellStyle name="Normal" xfId="0" builtinId="0"/>
    <cellStyle name="Normal 3" xfId="1" xr:uid="{00568761-494B-4085-8F6B-D7000CE9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00C4-0FFF-4E35-9B6E-97AD30DB575A}">
  <dimension ref="A1:S60"/>
  <sheetViews>
    <sheetView tabSelected="1" zoomScale="110" zoomScaleNormal="110" workbookViewId="0">
      <pane ySplit="5" topLeftCell="A6" activePane="bottomLeft" state="frozen"/>
      <selection pane="bottomLeft" activeCell="D13" sqref="D13"/>
    </sheetView>
  </sheetViews>
  <sheetFormatPr defaultColWidth="9.81640625" defaultRowHeight="23"/>
  <cols>
    <col min="1" max="1" width="7.1796875" style="1" customWidth="1"/>
    <col min="2" max="2" width="11.6328125" style="1" bestFit="1" customWidth="1"/>
    <col min="3" max="3" width="7.1796875" style="1" customWidth="1"/>
    <col min="4" max="4" width="28.81640625" style="1" bestFit="1" customWidth="1"/>
    <col min="5" max="5" width="7.7265625" style="2" customWidth="1"/>
    <col min="6" max="6" width="7.1796875" style="3" customWidth="1"/>
    <col min="7" max="7" width="7.1796875" style="1" customWidth="1"/>
    <col min="8" max="8" width="8.26953125" style="4" customWidth="1"/>
    <col min="9" max="10" width="7.1796875" style="2" customWidth="1"/>
    <col min="11" max="11" width="8.6328125" style="4" bestFit="1" customWidth="1"/>
    <col min="12" max="12" width="7" style="4" customWidth="1"/>
    <col min="13" max="13" width="8.36328125" style="2" bestFit="1" customWidth="1"/>
    <col min="14" max="14" width="8.6328125" style="2" bestFit="1" customWidth="1"/>
    <col min="15" max="16" width="7.1796875" style="4" customWidth="1"/>
    <col min="17" max="17" width="7.26953125" style="2" customWidth="1"/>
    <col min="18" max="18" width="7.1796875" style="3" customWidth="1"/>
    <col min="19" max="19" width="7" style="3" customWidth="1"/>
    <col min="20" max="16384" width="9.81640625" style="3"/>
  </cols>
  <sheetData>
    <row r="1" spans="1:19" ht="23.5" thickBot="1"/>
    <row r="2" spans="1:19" s="13" customFormat="1" ht="18" customHeight="1" thickBot="1">
      <c r="A2" s="5" t="s">
        <v>0</v>
      </c>
      <c r="B2" s="6"/>
      <c r="C2" s="7"/>
      <c r="D2" s="6" t="s">
        <v>1</v>
      </c>
      <c r="E2" s="6" t="s">
        <v>2</v>
      </c>
      <c r="F2" s="8"/>
      <c r="G2" s="8"/>
      <c r="H2" s="9"/>
      <c r="I2" s="9"/>
      <c r="J2" s="9"/>
      <c r="K2" s="9"/>
      <c r="L2" s="9"/>
      <c r="M2" s="10"/>
      <c r="N2" s="10"/>
      <c r="O2" s="9"/>
      <c r="P2" s="9"/>
      <c r="Q2" s="9"/>
      <c r="R2" s="11"/>
      <c r="S2" s="12"/>
    </row>
    <row r="3" spans="1:19" s="29" customFormat="1" ht="17.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/>
      <c r="H3" s="17"/>
      <c r="I3" s="18" t="s">
        <v>9</v>
      </c>
      <c r="J3" s="19"/>
      <c r="K3" s="20"/>
      <c r="L3" s="21" t="s">
        <v>10</v>
      </c>
      <c r="M3" s="22"/>
      <c r="N3" s="23"/>
      <c r="O3" s="24" t="s">
        <v>11</v>
      </c>
      <c r="P3" s="25"/>
      <c r="Q3" s="26"/>
      <c r="R3" s="27" t="s">
        <v>12</v>
      </c>
      <c r="S3" s="28" t="s">
        <v>13</v>
      </c>
    </row>
    <row r="4" spans="1:19" s="29" customFormat="1" ht="17.5">
      <c r="A4" s="30" t="s">
        <v>14</v>
      </c>
      <c r="B4" s="30" t="s">
        <v>15</v>
      </c>
      <c r="C4" s="30" t="s">
        <v>16</v>
      </c>
      <c r="D4" s="30" t="s">
        <v>17</v>
      </c>
      <c r="E4" s="30" t="s">
        <v>2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19</v>
      </c>
      <c r="K4" s="36" t="s">
        <v>20</v>
      </c>
      <c r="L4" s="37" t="s">
        <v>22</v>
      </c>
      <c r="M4" s="38" t="s">
        <v>19</v>
      </c>
      <c r="N4" s="39" t="s">
        <v>20</v>
      </c>
      <c r="O4" s="40" t="s">
        <v>23</v>
      </c>
      <c r="P4" s="41" t="s">
        <v>19</v>
      </c>
      <c r="Q4" s="42" t="s">
        <v>24</v>
      </c>
      <c r="R4" s="43" t="s">
        <v>25</v>
      </c>
      <c r="S4" s="28"/>
    </row>
    <row r="5" spans="1:19" s="59" customFormat="1" ht="17.5">
      <c r="A5" s="44" t="s">
        <v>2</v>
      </c>
      <c r="B5" s="44"/>
      <c r="C5" s="44"/>
      <c r="D5" s="44"/>
      <c r="E5" s="44"/>
      <c r="F5" s="45" t="s">
        <v>26</v>
      </c>
      <c r="G5" s="46" t="s">
        <v>27</v>
      </c>
      <c r="H5" s="47"/>
      <c r="I5" s="48" t="s">
        <v>28</v>
      </c>
      <c r="J5" s="49" t="s">
        <v>27</v>
      </c>
      <c r="K5" s="50"/>
      <c r="L5" s="51"/>
      <c r="M5" s="52" t="s">
        <v>27</v>
      </c>
      <c r="N5" s="53"/>
      <c r="O5" s="54"/>
      <c r="P5" s="55" t="s">
        <v>27</v>
      </c>
      <c r="Q5" s="56"/>
      <c r="R5" s="57"/>
      <c r="S5" s="58"/>
    </row>
    <row r="6" spans="1:19" s="69" customFormat="1" ht="17.5">
      <c r="A6" s="60"/>
      <c r="B6" s="61"/>
      <c r="C6" s="61"/>
      <c r="D6" s="62"/>
      <c r="E6" s="63"/>
      <c r="F6" s="63">
        <v>3</v>
      </c>
      <c r="G6" s="63">
        <v>100</v>
      </c>
      <c r="H6" s="64">
        <f>+F6*G6</f>
        <v>300</v>
      </c>
      <c r="I6" s="65"/>
      <c r="J6" s="64"/>
      <c r="K6" s="64">
        <f>SUM(I6*J6)</f>
        <v>0</v>
      </c>
      <c r="L6" s="64"/>
      <c r="M6" s="64"/>
      <c r="N6" s="64">
        <f>SUM(L6*M6)</f>
        <v>0</v>
      </c>
      <c r="O6" s="64">
        <f>+F6+I6-L6</f>
        <v>3</v>
      </c>
      <c r="P6" s="64">
        <f>Q6/O6</f>
        <v>100</v>
      </c>
      <c r="Q6" s="66">
        <f>H6</f>
        <v>300</v>
      </c>
      <c r="R6" s="67"/>
      <c r="S6" s="68"/>
    </row>
    <row r="7" spans="1:19" s="69" customFormat="1" ht="17.5">
      <c r="A7" s="60"/>
      <c r="B7" s="61"/>
      <c r="C7" s="61"/>
      <c r="D7" s="70"/>
      <c r="E7" s="71"/>
      <c r="F7" s="63"/>
      <c r="G7" s="63"/>
      <c r="H7" s="64">
        <f>+F7*G7</f>
        <v>0</v>
      </c>
      <c r="I7" s="64">
        <v>1</v>
      </c>
      <c r="J7" s="72">
        <v>150</v>
      </c>
      <c r="K7" s="64">
        <f>SUM(I7*J7)</f>
        <v>150</v>
      </c>
      <c r="L7" s="64">
        <v>1</v>
      </c>
      <c r="M7" s="72">
        <v>200</v>
      </c>
      <c r="N7" s="64">
        <f>SUM(L7*M7)</f>
        <v>200</v>
      </c>
      <c r="O7" s="64">
        <f t="shared" ref="O7:O38" si="0">+O6+F7+I7-L7</f>
        <v>3</v>
      </c>
      <c r="P7" s="64">
        <f>(H6+K7)/(F6+I7)</f>
        <v>112.5</v>
      </c>
      <c r="Q7" s="64">
        <f>O7*P7</f>
        <v>337.5</v>
      </c>
      <c r="R7" s="67"/>
      <c r="S7" s="68"/>
    </row>
    <row r="8" spans="1:19" s="69" customFormat="1" ht="17.5">
      <c r="A8" s="60"/>
      <c r="B8" s="61"/>
      <c r="C8" s="61"/>
      <c r="D8" s="62"/>
      <c r="E8" s="73"/>
      <c r="F8" s="63"/>
      <c r="G8" s="63"/>
      <c r="H8" s="64">
        <f t="shared" ref="H8:H38" si="1">+F8*G8</f>
        <v>0</v>
      </c>
      <c r="I8" s="65"/>
      <c r="J8" s="64"/>
      <c r="K8" s="64">
        <f t="shared" ref="K8:K38" si="2">SUM(I8*J8)</f>
        <v>0</v>
      </c>
      <c r="L8" s="64"/>
      <c r="M8" s="64"/>
      <c r="N8" s="64">
        <f>SUM(L8*M8)</f>
        <v>0</v>
      </c>
      <c r="O8" s="64">
        <f t="shared" si="0"/>
        <v>3</v>
      </c>
      <c r="P8" s="64">
        <f t="shared" ref="P8:P37" si="3">Q8/O8</f>
        <v>112.5</v>
      </c>
      <c r="Q8" s="64">
        <f t="shared" ref="Q8:Q37" si="4">+Q7+H8+K8-N8</f>
        <v>337.5</v>
      </c>
      <c r="R8" s="67"/>
      <c r="S8" s="68"/>
    </row>
    <row r="9" spans="1:19" s="69" customFormat="1" ht="17.5">
      <c r="A9" s="74"/>
      <c r="B9" s="75"/>
      <c r="C9" s="61"/>
      <c r="D9" s="70"/>
      <c r="E9" s="76"/>
      <c r="F9" s="76"/>
      <c r="G9" s="76"/>
      <c r="H9" s="64">
        <f t="shared" si="1"/>
        <v>0</v>
      </c>
      <c r="I9" s="77"/>
      <c r="J9" s="78"/>
      <c r="K9" s="64">
        <f t="shared" si="2"/>
        <v>0</v>
      </c>
      <c r="L9" s="78"/>
      <c r="M9" s="78"/>
      <c r="N9" s="78">
        <f t="shared" ref="N9:N14" si="5">SUM(L9*M9)</f>
        <v>0</v>
      </c>
      <c r="O9" s="64">
        <f t="shared" si="0"/>
        <v>3</v>
      </c>
      <c r="P9" s="64">
        <f t="shared" si="3"/>
        <v>112.5</v>
      </c>
      <c r="Q9" s="64">
        <f t="shared" si="4"/>
        <v>337.5</v>
      </c>
      <c r="R9" s="67"/>
      <c r="S9" s="79"/>
    </row>
    <row r="10" spans="1:19" s="69" customFormat="1" ht="17.5">
      <c r="A10" s="74"/>
      <c r="B10" s="75"/>
      <c r="C10" s="61"/>
      <c r="D10" s="70"/>
      <c r="E10" s="76"/>
      <c r="F10" s="76"/>
      <c r="G10" s="76"/>
      <c r="H10" s="64">
        <f t="shared" si="1"/>
        <v>0</v>
      </c>
      <c r="I10" s="77"/>
      <c r="J10" s="78"/>
      <c r="K10" s="64">
        <f t="shared" si="2"/>
        <v>0</v>
      </c>
      <c r="L10" s="78"/>
      <c r="M10" s="78"/>
      <c r="N10" s="78">
        <f t="shared" si="5"/>
        <v>0</v>
      </c>
      <c r="O10" s="64">
        <f t="shared" si="0"/>
        <v>3</v>
      </c>
      <c r="P10" s="64">
        <f t="shared" si="3"/>
        <v>112.5</v>
      </c>
      <c r="Q10" s="64">
        <f t="shared" si="4"/>
        <v>337.5</v>
      </c>
      <c r="R10" s="67"/>
      <c r="S10" s="79"/>
    </row>
    <row r="11" spans="1:19" s="69" customFormat="1" ht="17.5">
      <c r="A11" s="80"/>
      <c r="B11" s="75"/>
      <c r="C11" s="61"/>
      <c r="D11" s="81"/>
      <c r="E11" s="76"/>
      <c r="F11" s="76"/>
      <c r="G11" s="76"/>
      <c r="H11" s="64">
        <f t="shared" si="1"/>
        <v>0</v>
      </c>
      <c r="I11" s="77"/>
      <c r="J11" s="78"/>
      <c r="K11" s="64">
        <f t="shared" si="2"/>
        <v>0</v>
      </c>
      <c r="L11" s="78"/>
      <c r="M11" s="78"/>
      <c r="N11" s="78">
        <f t="shared" si="5"/>
        <v>0</v>
      </c>
      <c r="O11" s="64">
        <f t="shared" si="0"/>
        <v>3</v>
      </c>
      <c r="P11" s="64">
        <f t="shared" si="3"/>
        <v>112.5</v>
      </c>
      <c r="Q11" s="64">
        <f t="shared" si="4"/>
        <v>337.5</v>
      </c>
      <c r="R11" s="67"/>
      <c r="S11" s="79"/>
    </row>
    <row r="12" spans="1:19" s="69" customFormat="1" ht="17.5">
      <c r="A12" s="80"/>
      <c r="B12" s="75"/>
      <c r="C12" s="61"/>
      <c r="D12" s="81"/>
      <c r="E12" s="76"/>
      <c r="F12" s="76"/>
      <c r="G12" s="76"/>
      <c r="H12" s="64">
        <f t="shared" si="1"/>
        <v>0</v>
      </c>
      <c r="I12" s="77"/>
      <c r="J12" s="78"/>
      <c r="K12" s="64">
        <f t="shared" si="2"/>
        <v>0</v>
      </c>
      <c r="L12" s="78"/>
      <c r="M12" s="78"/>
      <c r="N12" s="78">
        <f t="shared" si="5"/>
        <v>0</v>
      </c>
      <c r="O12" s="64">
        <f t="shared" si="0"/>
        <v>3</v>
      </c>
      <c r="P12" s="64">
        <f t="shared" si="3"/>
        <v>112.5</v>
      </c>
      <c r="Q12" s="64">
        <f t="shared" si="4"/>
        <v>337.5</v>
      </c>
      <c r="R12" s="67"/>
      <c r="S12" s="79"/>
    </row>
    <row r="13" spans="1:19" s="69" customFormat="1" ht="17.5">
      <c r="A13" s="80"/>
      <c r="B13" s="75"/>
      <c r="C13" s="61"/>
      <c r="D13" s="81"/>
      <c r="E13" s="76"/>
      <c r="F13" s="76"/>
      <c r="G13" s="76"/>
      <c r="H13" s="64">
        <f t="shared" si="1"/>
        <v>0</v>
      </c>
      <c r="I13" s="77"/>
      <c r="J13" s="78"/>
      <c r="K13" s="64">
        <f t="shared" si="2"/>
        <v>0</v>
      </c>
      <c r="L13" s="78"/>
      <c r="M13" s="78"/>
      <c r="N13" s="78">
        <f t="shared" si="5"/>
        <v>0</v>
      </c>
      <c r="O13" s="64">
        <f t="shared" si="0"/>
        <v>3</v>
      </c>
      <c r="P13" s="64">
        <f t="shared" si="3"/>
        <v>112.5</v>
      </c>
      <c r="Q13" s="64">
        <f t="shared" si="4"/>
        <v>337.5</v>
      </c>
      <c r="R13" s="67"/>
      <c r="S13" s="79"/>
    </row>
    <row r="14" spans="1:19" s="69" customFormat="1" ht="17.5">
      <c r="A14" s="80"/>
      <c r="B14" s="75"/>
      <c r="C14" s="61"/>
      <c r="D14" s="81"/>
      <c r="E14" s="76"/>
      <c r="F14" s="76"/>
      <c r="G14" s="76"/>
      <c r="H14" s="64">
        <f t="shared" si="1"/>
        <v>0</v>
      </c>
      <c r="I14" s="77"/>
      <c r="J14" s="78"/>
      <c r="K14" s="64">
        <f t="shared" si="2"/>
        <v>0</v>
      </c>
      <c r="L14" s="78"/>
      <c r="M14" s="78"/>
      <c r="N14" s="78">
        <f t="shared" si="5"/>
        <v>0</v>
      </c>
      <c r="O14" s="64">
        <f t="shared" si="0"/>
        <v>3</v>
      </c>
      <c r="P14" s="64">
        <f t="shared" si="3"/>
        <v>112.5</v>
      </c>
      <c r="Q14" s="64">
        <f t="shared" si="4"/>
        <v>337.5</v>
      </c>
      <c r="R14" s="67"/>
      <c r="S14" s="79"/>
    </row>
    <row r="15" spans="1:19" s="69" customFormat="1" ht="17.5">
      <c r="A15" s="80"/>
      <c r="B15" s="75"/>
      <c r="C15" s="75"/>
      <c r="D15" s="81"/>
      <c r="E15" s="76"/>
      <c r="F15" s="76"/>
      <c r="G15" s="76"/>
      <c r="H15" s="64">
        <f t="shared" si="1"/>
        <v>0</v>
      </c>
      <c r="I15" s="77"/>
      <c r="J15" s="78"/>
      <c r="K15" s="64">
        <f t="shared" si="2"/>
        <v>0</v>
      </c>
      <c r="L15" s="78"/>
      <c r="M15" s="78"/>
      <c r="N15" s="78"/>
      <c r="O15" s="64">
        <f t="shared" si="0"/>
        <v>3</v>
      </c>
      <c r="P15" s="64">
        <f t="shared" si="3"/>
        <v>112.5</v>
      </c>
      <c r="Q15" s="64">
        <f t="shared" si="4"/>
        <v>337.5</v>
      </c>
      <c r="R15" s="82"/>
      <c r="S15" s="79"/>
    </row>
    <row r="16" spans="1:19" s="69" customFormat="1" ht="17.5">
      <c r="A16" s="60"/>
      <c r="B16" s="61"/>
      <c r="C16" s="61"/>
      <c r="D16" s="62" t="s">
        <v>2</v>
      </c>
      <c r="E16" s="73"/>
      <c r="F16" s="63"/>
      <c r="G16" s="63"/>
      <c r="H16" s="64">
        <f t="shared" si="1"/>
        <v>0</v>
      </c>
      <c r="I16" s="65"/>
      <c r="J16" s="64"/>
      <c r="K16" s="64">
        <f t="shared" si="2"/>
        <v>0</v>
      </c>
      <c r="L16" s="64"/>
      <c r="M16" s="64"/>
      <c r="N16" s="64">
        <f t="shared" ref="N16:N22" si="6">SUM(L16*M16)</f>
        <v>0</v>
      </c>
      <c r="O16" s="64">
        <f t="shared" si="0"/>
        <v>3</v>
      </c>
      <c r="P16" s="64">
        <f t="shared" si="3"/>
        <v>112.5</v>
      </c>
      <c r="Q16" s="64">
        <f t="shared" si="4"/>
        <v>337.5</v>
      </c>
      <c r="R16" s="67"/>
      <c r="S16" s="68"/>
    </row>
    <row r="17" spans="1:19" s="69" customFormat="1" ht="17.5">
      <c r="A17" s="74"/>
      <c r="B17" s="75"/>
      <c r="C17" s="61"/>
      <c r="D17" s="70"/>
      <c r="E17" s="76"/>
      <c r="F17" s="76"/>
      <c r="G17" s="76"/>
      <c r="H17" s="64">
        <f t="shared" si="1"/>
        <v>0</v>
      </c>
      <c r="I17" s="77"/>
      <c r="J17" s="78"/>
      <c r="K17" s="64">
        <f t="shared" si="2"/>
        <v>0</v>
      </c>
      <c r="L17" s="78"/>
      <c r="M17" s="78"/>
      <c r="N17" s="78">
        <f t="shared" si="6"/>
        <v>0</v>
      </c>
      <c r="O17" s="64">
        <f t="shared" si="0"/>
        <v>3</v>
      </c>
      <c r="P17" s="64">
        <f t="shared" si="3"/>
        <v>112.5</v>
      </c>
      <c r="Q17" s="64">
        <f t="shared" si="4"/>
        <v>337.5</v>
      </c>
      <c r="R17" s="67"/>
      <c r="S17" s="79"/>
    </row>
    <row r="18" spans="1:19" s="69" customFormat="1" ht="17.5">
      <c r="A18" s="74"/>
      <c r="B18" s="75"/>
      <c r="C18" s="61"/>
      <c r="D18" s="70"/>
      <c r="E18" s="76"/>
      <c r="F18" s="76"/>
      <c r="G18" s="76"/>
      <c r="H18" s="64">
        <f t="shared" si="1"/>
        <v>0</v>
      </c>
      <c r="I18" s="77"/>
      <c r="J18" s="78"/>
      <c r="K18" s="64">
        <f t="shared" si="2"/>
        <v>0</v>
      </c>
      <c r="L18" s="78"/>
      <c r="M18" s="78"/>
      <c r="N18" s="78">
        <f t="shared" si="6"/>
        <v>0</v>
      </c>
      <c r="O18" s="64">
        <f t="shared" si="0"/>
        <v>3</v>
      </c>
      <c r="P18" s="64">
        <f t="shared" si="3"/>
        <v>112.5</v>
      </c>
      <c r="Q18" s="64">
        <f t="shared" si="4"/>
        <v>337.5</v>
      </c>
      <c r="R18" s="67"/>
      <c r="S18" s="79"/>
    </row>
    <row r="19" spans="1:19" s="69" customFormat="1" ht="17.5">
      <c r="A19" s="80"/>
      <c r="B19" s="75"/>
      <c r="C19" s="61"/>
      <c r="D19" s="81"/>
      <c r="E19" s="76"/>
      <c r="F19" s="76"/>
      <c r="G19" s="76"/>
      <c r="H19" s="64">
        <f t="shared" si="1"/>
        <v>0</v>
      </c>
      <c r="I19" s="77"/>
      <c r="J19" s="78"/>
      <c r="K19" s="64">
        <f t="shared" si="2"/>
        <v>0</v>
      </c>
      <c r="L19" s="78"/>
      <c r="M19" s="78"/>
      <c r="N19" s="78">
        <f t="shared" si="6"/>
        <v>0</v>
      </c>
      <c r="O19" s="64">
        <f t="shared" si="0"/>
        <v>3</v>
      </c>
      <c r="P19" s="64">
        <f t="shared" si="3"/>
        <v>112.5</v>
      </c>
      <c r="Q19" s="64">
        <f t="shared" si="4"/>
        <v>337.5</v>
      </c>
      <c r="R19" s="67"/>
      <c r="S19" s="79"/>
    </row>
    <row r="20" spans="1:19" s="69" customFormat="1" ht="17.5">
      <c r="A20" s="80"/>
      <c r="B20" s="75"/>
      <c r="C20" s="61"/>
      <c r="D20" s="81"/>
      <c r="E20" s="76"/>
      <c r="F20" s="76"/>
      <c r="G20" s="76"/>
      <c r="H20" s="64">
        <f t="shared" si="1"/>
        <v>0</v>
      </c>
      <c r="I20" s="77"/>
      <c r="J20" s="78"/>
      <c r="K20" s="64">
        <f t="shared" si="2"/>
        <v>0</v>
      </c>
      <c r="L20" s="78"/>
      <c r="M20" s="78"/>
      <c r="N20" s="78">
        <f t="shared" si="6"/>
        <v>0</v>
      </c>
      <c r="O20" s="64">
        <f t="shared" si="0"/>
        <v>3</v>
      </c>
      <c r="P20" s="64">
        <f t="shared" si="3"/>
        <v>112.5</v>
      </c>
      <c r="Q20" s="64">
        <f t="shared" si="4"/>
        <v>337.5</v>
      </c>
      <c r="R20" s="67"/>
      <c r="S20" s="79"/>
    </row>
    <row r="21" spans="1:19" s="69" customFormat="1" ht="17.5">
      <c r="A21" s="80"/>
      <c r="B21" s="75"/>
      <c r="C21" s="61"/>
      <c r="D21" s="81"/>
      <c r="E21" s="76"/>
      <c r="F21" s="76"/>
      <c r="G21" s="76"/>
      <c r="H21" s="64">
        <f t="shared" si="1"/>
        <v>0</v>
      </c>
      <c r="I21" s="77"/>
      <c r="J21" s="78"/>
      <c r="K21" s="64">
        <f t="shared" si="2"/>
        <v>0</v>
      </c>
      <c r="L21" s="78"/>
      <c r="M21" s="78"/>
      <c r="N21" s="78">
        <f t="shared" si="6"/>
        <v>0</v>
      </c>
      <c r="O21" s="64">
        <f t="shared" si="0"/>
        <v>3</v>
      </c>
      <c r="P21" s="64">
        <f t="shared" si="3"/>
        <v>112.5</v>
      </c>
      <c r="Q21" s="64">
        <f t="shared" si="4"/>
        <v>337.5</v>
      </c>
      <c r="R21" s="67"/>
      <c r="S21" s="79"/>
    </row>
    <row r="22" spans="1:19" s="69" customFormat="1" ht="17.5">
      <c r="A22" s="80"/>
      <c r="B22" s="75"/>
      <c r="C22" s="61"/>
      <c r="D22" s="81"/>
      <c r="E22" s="76"/>
      <c r="F22" s="76"/>
      <c r="G22" s="76"/>
      <c r="H22" s="64">
        <f t="shared" si="1"/>
        <v>0</v>
      </c>
      <c r="I22" s="77"/>
      <c r="J22" s="78"/>
      <c r="K22" s="64">
        <f t="shared" si="2"/>
        <v>0</v>
      </c>
      <c r="L22" s="78"/>
      <c r="M22" s="78"/>
      <c r="N22" s="78">
        <f t="shared" si="6"/>
        <v>0</v>
      </c>
      <c r="O22" s="64">
        <f t="shared" si="0"/>
        <v>3</v>
      </c>
      <c r="P22" s="64">
        <f t="shared" si="3"/>
        <v>112.5</v>
      </c>
      <c r="Q22" s="64">
        <f t="shared" si="4"/>
        <v>337.5</v>
      </c>
      <c r="R22" s="67"/>
      <c r="S22" s="79"/>
    </row>
    <row r="23" spans="1:19" s="69" customFormat="1" ht="17.5">
      <c r="A23" s="80"/>
      <c r="B23" s="75"/>
      <c r="C23" s="75"/>
      <c r="D23" s="81"/>
      <c r="E23" s="76"/>
      <c r="F23" s="76"/>
      <c r="G23" s="76"/>
      <c r="H23" s="64">
        <f t="shared" si="1"/>
        <v>0</v>
      </c>
      <c r="I23" s="77"/>
      <c r="J23" s="78"/>
      <c r="K23" s="64">
        <f t="shared" si="2"/>
        <v>0</v>
      </c>
      <c r="L23" s="78"/>
      <c r="M23" s="78"/>
      <c r="N23" s="78"/>
      <c r="O23" s="64">
        <f t="shared" si="0"/>
        <v>3</v>
      </c>
      <c r="P23" s="64">
        <f t="shared" si="3"/>
        <v>112.5</v>
      </c>
      <c r="Q23" s="64">
        <f t="shared" si="4"/>
        <v>337.5</v>
      </c>
      <c r="R23" s="82"/>
      <c r="S23" s="79"/>
    </row>
    <row r="24" spans="1:19" s="69" customFormat="1" ht="17.5">
      <c r="A24" s="80"/>
      <c r="B24" s="75"/>
      <c r="C24" s="75"/>
      <c r="D24" s="81"/>
      <c r="E24" s="76"/>
      <c r="F24" s="76"/>
      <c r="G24" s="76"/>
      <c r="H24" s="64">
        <f t="shared" si="1"/>
        <v>0</v>
      </c>
      <c r="I24" s="77"/>
      <c r="J24" s="78"/>
      <c r="K24" s="64">
        <f t="shared" si="2"/>
        <v>0</v>
      </c>
      <c r="L24" s="78"/>
      <c r="M24" s="78"/>
      <c r="N24" s="78"/>
      <c r="O24" s="64">
        <f t="shared" si="0"/>
        <v>3</v>
      </c>
      <c r="P24" s="64">
        <f t="shared" si="3"/>
        <v>112.5</v>
      </c>
      <c r="Q24" s="64">
        <f t="shared" si="4"/>
        <v>337.5</v>
      </c>
      <c r="R24" s="82"/>
      <c r="S24" s="79"/>
    </row>
    <row r="25" spans="1:19" s="69" customFormat="1" ht="17.5">
      <c r="A25" s="80"/>
      <c r="B25" s="75"/>
      <c r="C25" s="75"/>
      <c r="D25" s="81"/>
      <c r="E25" s="76"/>
      <c r="F25" s="76"/>
      <c r="G25" s="76"/>
      <c r="H25" s="64">
        <f t="shared" si="1"/>
        <v>0</v>
      </c>
      <c r="I25" s="77"/>
      <c r="J25" s="78"/>
      <c r="K25" s="64">
        <f t="shared" si="2"/>
        <v>0</v>
      </c>
      <c r="L25" s="78"/>
      <c r="M25" s="78"/>
      <c r="N25" s="78"/>
      <c r="O25" s="64">
        <f t="shared" si="0"/>
        <v>3</v>
      </c>
      <c r="P25" s="64">
        <f t="shared" si="3"/>
        <v>112.5</v>
      </c>
      <c r="Q25" s="64">
        <f t="shared" si="4"/>
        <v>337.5</v>
      </c>
      <c r="R25" s="82"/>
      <c r="S25" s="79"/>
    </row>
    <row r="26" spans="1:19" s="69" customFormat="1" ht="17.5">
      <c r="A26" s="80"/>
      <c r="B26" s="75"/>
      <c r="C26" s="75"/>
      <c r="D26" s="81"/>
      <c r="E26" s="76"/>
      <c r="F26" s="76"/>
      <c r="G26" s="76"/>
      <c r="H26" s="64">
        <f t="shared" si="1"/>
        <v>0</v>
      </c>
      <c r="I26" s="77"/>
      <c r="J26" s="78"/>
      <c r="K26" s="64">
        <f t="shared" si="2"/>
        <v>0</v>
      </c>
      <c r="L26" s="78"/>
      <c r="M26" s="78"/>
      <c r="N26" s="78"/>
      <c r="O26" s="64">
        <f t="shared" si="0"/>
        <v>3</v>
      </c>
      <c r="P26" s="64">
        <f t="shared" si="3"/>
        <v>112.5</v>
      </c>
      <c r="Q26" s="64">
        <f t="shared" si="4"/>
        <v>337.5</v>
      </c>
      <c r="R26" s="82"/>
      <c r="S26" s="79"/>
    </row>
    <row r="27" spans="1:19" s="69" customFormat="1" ht="17.5">
      <c r="A27" s="80"/>
      <c r="B27" s="75"/>
      <c r="C27" s="75"/>
      <c r="D27" s="81"/>
      <c r="E27" s="76"/>
      <c r="F27" s="76"/>
      <c r="G27" s="76"/>
      <c r="H27" s="64">
        <f t="shared" si="1"/>
        <v>0</v>
      </c>
      <c r="I27" s="77"/>
      <c r="J27" s="78"/>
      <c r="K27" s="64">
        <f t="shared" si="2"/>
        <v>0</v>
      </c>
      <c r="L27" s="78"/>
      <c r="M27" s="78"/>
      <c r="N27" s="78"/>
      <c r="O27" s="64">
        <f t="shared" si="0"/>
        <v>3</v>
      </c>
      <c r="P27" s="64">
        <f t="shared" si="3"/>
        <v>112.5</v>
      </c>
      <c r="Q27" s="64">
        <f t="shared" si="4"/>
        <v>337.5</v>
      </c>
      <c r="R27" s="82"/>
      <c r="S27" s="79"/>
    </row>
    <row r="28" spans="1:19" s="69" customFormat="1" ht="17.5">
      <c r="A28" s="80"/>
      <c r="B28" s="75"/>
      <c r="C28" s="75"/>
      <c r="D28" s="81"/>
      <c r="E28" s="76"/>
      <c r="F28" s="76"/>
      <c r="G28" s="76"/>
      <c r="H28" s="64">
        <f t="shared" si="1"/>
        <v>0</v>
      </c>
      <c r="I28" s="77"/>
      <c r="J28" s="78"/>
      <c r="K28" s="64">
        <f t="shared" si="2"/>
        <v>0</v>
      </c>
      <c r="L28" s="78"/>
      <c r="M28" s="78"/>
      <c r="N28" s="78"/>
      <c r="O28" s="64">
        <f t="shared" si="0"/>
        <v>3</v>
      </c>
      <c r="P28" s="64">
        <f t="shared" si="3"/>
        <v>112.5</v>
      </c>
      <c r="Q28" s="64">
        <f t="shared" si="4"/>
        <v>337.5</v>
      </c>
      <c r="R28" s="82"/>
      <c r="S28" s="79"/>
    </row>
    <row r="29" spans="1:19" s="69" customFormat="1" ht="17.5">
      <c r="A29" s="80"/>
      <c r="B29" s="75"/>
      <c r="C29" s="75"/>
      <c r="D29" s="81"/>
      <c r="E29" s="76"/>
      <c r="F29" s="76"/>
      <c r="G29" s="76"/>
      <c r="H29" s="64">
        <f t="shared" si="1"/>
        <v>0</v>
      </c>
      <c r="I29" s="77"/>
      <c r="J29" s="78"/>
      <c r="K29" s="64">
        <f t="shared" si="2"/>
        <v>0</v>
      </c>
      <c r="L29" s="78"/>
      <c r="M29" s="78"/>
      <c r="N29" s="78"/>
      <c r="O29" s="64">
        <f t="shared" si="0"/>
        <v>3</v>
      </c>
      <c r="P29" s="64">
        <f t="shared" si="3"/>
        <v>112.5</v>
      </c>
      <c r="Q29" s="64">
        <f t="shared" si="4"/>
        <v>337.5</v>
      </c>
      <c r="R29" s="82"/>
      <c r="S29" s="79"/>
    </row>
    <row r="30" spans="1:19" s="69" customFormat="1" ht="17.5">
      <c r="A30" s="80"/>
      <c r="B30" s="75"/>
      <c r="C30" s="75"/>
      <c r="D30" s="81"/>
      <c r="E30" s="76"/>
      <c r="F30" s="76"/>
      <c r="G30" s="76"/>
      <c r="H30" s="64">
        <f t="shared" si="1"/>
        <v>0</v>
      </c>
      <c r="I30" s="77"/>
      <c r="J30" s="78"/>
      <c r="K30" s="64">
        <f t="shared" si="2"/>
        <v>0</v>
      </c>
      <c r="L30" s="78"/>
      <c r="M30" s="78"/>
      <c r="N30" s="78"/>
      <c r="O30" s="64">
        <f t="shared" si="0"/>
        <v>3</v>
      </c>
      <c r="P30" s="64">
        <f t="shared" si="3"/>
        <v>112.5</v>
      </c>
      <c r="Q30" s="64">
        <f t="shared" si="4"/>
        <v>337.5</v>
      </c>
      <c r="R30" s="82"/>
      <c r="S30" s="79"/>
    </row>
    <row r="31" spans="1:19" s="69" customFormat="1" ht="17.5">
      <c r="A31" s="80"/>
      <c r="B31" s="75"/>
      <c r="C31" s="75"/>
      <c r="D31" s="81"/>
      <c r="E31" s="76"/>
      <c r="F31" s="76"/>
      <c r="G31" s="76"/>
      <c r="H31" s="64">
        <f t="shared" si="1"/>
        <v>0</v>
      </c>
      <c r="I31" s="77"/>
      <c r="J31" s="78"/>
      <c r="K31" s="64">
        <f t="shared" si="2"/>
        <v>0</v>
      </c>
      <c r="L31" s="78"/>
      <c r="M31" s="78"/>
      <c r="N31" s="78"/>
      <c r="O31" s="64">
        <f t="shared" si="0"/>
        <v>3</v>
      </c>
      <c r="P31" s="64">
        <f t="shared" si="3"/>
        <v>112.5</v>
      </c>
      <c r="Q31" s="64">
        <f t="shared" si="4"/>
        <v>337.5</v>
      </c>
      <c r="R31" s="82"/>
      <c r="S31" s="79"/>
    </row>
    <row r="32" spans="1:19" s="69" customFormat="1" ht="17.5">
      <c r="A32" s="80"/>
      <c r="B32" s="75"/>
      <c r="C32" s="75"/>
      <c r="D32" s="81"/>
      <c r="E32" s="76"/>
      <c r="F32" s="76"/>
      <c r="G32" s="76"/>
      <c r="H32" s="64">
        <f t="shared" si="1"/>
        <v>0</v>
      </c>
      <c r="I32" s="77"/>
      <c r="J32" s="78"/>
      <c r="K32" s="64">
        <f t="shared" si="2"/>
        <v>0</v>
      </c>
      <c r="L32" s="78"/>
      <c r="M32" s="78"/>
      <c r="N32" s="78"/>
      <c r="O32" s="64">
        <f t="shared" si="0"/>
        <v>3</v>
      </c>
      <c r="P32" s="64">
        <f t="shared" si="3"/>
        <v>112.5</v>
      </c>
      <c r="Q32" s="64">
        <f t="shared" si="4"/>
        <v>337.5</v>
      </c>
      <c r="R32" s="82"/>
      <c r="S32" s="79"/>
    </row>
    <row r="33" spans="1:19" s="69" customFormat="1" ht="17.5">
      <c r="A33" s="80"/>
      <c r="B33" s="75"/>
      <c r="C33" s="75"/>
      <c r="D33" s="81"/>
      <c r="E33" s="76"/>
      <c r="F33" s="76"/>
      <c r="G33" s="76"/>
      <c r="H33" s="64">
        <f t="shared" si="1"/>
        <v>0</v>
      </c>
      <c r="I33" s="77"/>
      <c r="J33" s="78"/>
      <c r="K33" s="64">
        <f t="shared" si="2"/>
        <v>0</v>
      </c>
      <c r="L33" s="78"/>
      <c r="M33" s="78"/>
      <c r="N33" s="78"/>
      <c r="O33" s="64">
        <f t="shared" si="0"/>
        <v>3</v>
      </c>
      <c r="P33" s="64">
        <f t="shared" si="3"/>
        <v>112.5</v>
      </c>
      <c r="Q33" s="64">
        <f t="shared" si="4"/>
        <v>337.5</v>
      </c>
      <c r="R33" s="82"/>
      <c r="S33" s="79"/>
    </row>
    <row r="34" spans="1:19" s="69" customFormat="1" ht="17.5">
      <c r="A34" s="80"/>
      <c r="B34" s="75"/>
      <c r="C34" s="75"/>
      <c r="D34" s="81"/>
      <c r="E34" s="76"/>
      <c r="F34" s="76"/>
      <c r="G34" s="76"/>
      <c r="H34" s="64">
        <f t="shared" si="1"/>
        <v>0</v>
      </c>
      <c r="I34" s="77"/>
      <c r="J34" s="78"/>
      <c r="K34" s="64">
        <f t="shared" si="2"/>
        <v>0</v>
      </c>
      <c r="L34" s="78"/>
      <c r="M34" s="78"/>
      <c r="N34" s="78"/>
      <c r="O34" s="64">
        <f t="shared" si="0"/>
        <v>3</v>
      </c>
      <c r="P34" s="64">
        <f t="shared" si="3"/>
        <v>112.5</v>
      </c>
      <c r="Q34" s="64">
        <f t="shared" si="4"/>
        <v>337.5</v>
      </c>
      <c r="R34" s="82"/>
      <c r="S34" s="79"/>
    </row>
    <row r="35" spans="1:19" s="69" customFormat="1" ht="17.5">
      <c r="A35" s="80"/>
      <c r="B35" s="75"/>
      <c r="C35" s="75"/>
      <c r="D35" s="81"/>
      <c r="E35" s="76"/>
      <c r="F35" s="76"/>
      <c r="G35" s="76"/>
      <c r="H35" s="64">
        <f t="shared" si="1"/>
        <v>0</v>
      </c>
      <c r="I35" s="77"/>
      <c r="J35" s="78"/>
      <c r="K35" s="64">
        <f t="shared" si="2"/>
        <v>0</v>
      </c>
      <c r="L35" s="78"/>
      <c r="M35" s="78"/>
      <c r="N35" s="78"/>
      <c r="O35" s="64">
        <f t="shared" si="0"/>
        <v>3</v>
      </c>
      <c r="P35" s="64">
        <f t="shared" si="3"/>
        <v>112.5</v>
      </c>
      <c r="Q35" s="64">
        <f t="shared" si="4"/>
        <v>337.5</v>
      </c>
      <c r="R35" s="82"/>
      <c r="S35" s="79"/>
    </row>
    <row r="36" spans="1:19" s="69" customFormat="1" ht="17.5">
      <c r="A36" s="80"/>
      <c r="B36" s="75"/>
      <c r="C36" s="75"/>
      <c r="D36" s="81"/>
      <c r="E36" s="76"/>
      <c r="F36" s="76"/>
      <c r="G36" s="76"/>
      <c r="H36" s="64">
        <f t="shared" si="1"/>
        <v>0</v>
      </c>
      <c r="I36" s="77"/>
      <c r="J36" s="78"/>
      <c r="K36" s="64">
        <f t="shared" si="2"/>
        <v>0</v>
      </c>
      <c r="L36" s="78"/>
      <c r="M36" s="78"/>
      <c r="N36" s="78"/>
      <c r="O36" s="64">
        <f t="shared" si="0"/>
        <v>3</v>
      </c>
      <c r="P36" s="64">
        <f t="shared" si="3"/>
        <v>112.5</v>
      </c>
      <c r="Q36" s="64">
        <f t="shared" si="4"/>
        <v>337.5</v>
      </c>
      <c r="R36" s="82"/>
      <c r="S36" s="79"/>
    </row>
    <row r="37" spans="1:19" s="69" customFormat="1" ht="17.5">
      <c r="A37" s="80"/>
      <c r="B37" s="75"/>
      <c r="C37" s="75"/>
      <c r="D37" s="81"/>
      <c r="E37" s="76"/>
      <c r="F37" s="76"/>
      <c r="G37" s="76"/>
      <c r="H37" s="64">
        <f t="shared" si="1"/>
        <v>0</v>
      </c>
      <c r="I37" s="77"/>
      <c r="J37" s="78"/>
      <c r="K37" s="64">
        <f t="shared" si="2"/>
        <v>0</v>
      </c>
      <c r="L37" s="78"/>
      <c r="M37" s="78"/>
      <c r="N37" s="78"/>
      <c r="O37" s="64">
        <f t="shared" si="0"/>
        <v>3</v>
      </c>
      <c r="P37" s="64">
        <f t="shared" si="3"/>
        <v>112.5</v>
      </c>
      <c r="Q37" s="64">
        <f t="shared" si="4"/>
        <v>337.5</v>
      </c>
      <c r="R37" s="82"/>
      <c r="S37" s="79"/>
    </row>
    <row r="38" spans="1:19" s="69" customFormat="1" ht="17.5">
      <c r="A38" s="74"/>
      <c r="B38" s="75"/>
      <c r="C38" s="75"/>
      <c r="D38" s="83"/>
      <c r="E38" s="76"/>
      <c r="F38" s="76"/>
      <c r="G38" s="76"/>
      <c r="H38" s="64">
        <f t="shared" si="1"/>
        <v>0</v>
      </c>
      <c r="I38" s="78"/>
      <c r="J38" s="84"/>
      <c r="K38" s="64">
        <f t="shared" si="2"/>
        <v>0</v>
      </c>
      <c r="L38" s="78"/>
      <c r="M38" s="84"/>
      <c r="N38" s="78"/>
      <c r="O38" s="64">
        <f t="shared" si="0"/>
        <v>3</v>
      </c>
      <c r="P38" s="78"/>
      <c r="Q38" s="85"/>
      <c r="R38" s="82"/>
      <c r="S38" s="79"/>
    </row>
    <row r="39" spans="1:19" s="94" customFormat="1" ht="23.25" customHeight="1" thickBot="1">
      <c r="A39" s="86"/>
      <c r="B39" s="86"/>
      <c r="C39" s="87"/>
      <c r="D39" s="87"/>
      <c r="E39" s="87"/>
      <c r="F39" s="88">
        <f>SUM(F6:F38)</f>
        <v>3</v>
      </c>
      <c r="G39" s="88">
        <f>SUM(G6:G38)</f>
        <v>100</v>
      </c>
      <c r="H39" s="88">
        <f>SUM(H6:H38)</f>
        <v>300</v>
      </c>
      <c r="I39" s="89">
        <f>SUM(I16:I38)</f>
        <v>0</v>
      </c>
      <c r="J39" s="88">
        <f>SUM(J6)</f>
        <v>0</v>
      </c>
      <c r="K39" s="90">
        <f>SUM(K6)</f>
        <v>0</v>
      </c>
      <c r="L39" s="88">
        <f>SUM(L6:L38)</f>
        <v>1</v>
      </c>
      <c r="M39" s="88">
        <f>SUM(M6:M38)</f>
        <v>200</v>
      </c>
      <c r="N39" s="88">
        <f>SUM(N6:N38)</f>
        <v>200</v>
      </c>
      <c r="O39" s="91">
        <f>+O38</f>
        <v>3</v>
      </c>
      <c r="P39" s="87"/>
      <c r="Q39" s="92"/>
      <c r="R39" s="87"/>
      <c r="S39" s="93"/>
    </row>
    <row r="40" spans="1:19" s="1" customFormat="1" ht="23.5" thickTop="1">
      <c r="B40" s="95"/>
      <c r="C40" s="95"/>
      <c r="D40" s="96"/>
      <c r="E40" s="97"/>
      <c r="F40" s="97"/>
      <c r="G40" s="98"/>
      <c r="H40" s="99"/>
      <c r="I40" s="100"/>
      <c r="J40" s="4"/>
      <c r="K40" s="99"/>
      <c r="L40" s="99"/>
      <c r="M40" s="100"/>
      <c r="N40" s="4"/>
      <c r="O40" s="99"/>
      <c r="P40" s="99"/>
      <c r="Q40" s="100"/>
      <c r="R40" s="101"/>
    </row>
    <row r="41" spans="1:19" ht="24.9" customHeight="1">
      <c r="E41" s="101"/>
      <c r="F41" s="101"/>
      <c r="G41" s="101"/>
      <c r="I41" s="4"/>
      <c r="J41" s="4"/>
      <c r="M41" s="4"/>
      <c r="N41" s="4"/>
      <c r="Q41" s="4"/>
      <c r="R41" s="101"/>
    </row>
    <row r="42" spans="1:19">
      <c r="A42" s="102"/>
      <c r="B42" s="95"/>
      <c r="C42" s="95"/>
      <c r="D42" s="102"/>
      <c r="E42" s="97"/>
      <c r="F42" s="97"/>
      <c r="G42" s="97"/>
      <c r="I42" s="103"/>
      <c r="J42" s="4"/>
      <c r="K42" s="100"/>
      <c r="M42" s="103"/>
      <c r="N42" s="4"/>
      <c r="O42" s="100"/>
      <c r="Q42" s="103"/>
      <c r="R42" s="101"/>
    </row>
    <row r="43" spans="1:19">
      <c r="A43" s="102"/>
      <c r="B43" s="95"/>
      <c r="C43" s="95"/>
      <c r="D43" s="104"/>
      <c r="E43" s="97"/>
      <c r="F43" s="97"/>
      <c r="G43" s="105"/>
      <c r="I43" s="103"/>
      <c r="J43" s="4"/>
      <c r="K43" s="106"/>
      <c r="M43" s="103"/>
      <c r="N43" s="4"/>
      <c r="O43" s="106"/>
      <c r="Q43" s="103"/>
      <c r="R43" s="101"/>
    </row>
    <row r="44" spans="1:19">
      <c r="A44" s="104"/>
      <c r="B44" s="95"/>
      <c r="C44" s="95"/>
      <c r="D44" s="102"/>
      <c r="E44" s="97"/>
      <c r="F44" s="97"/>
      <c r="G44" s="97"/>
      <c r="I44" s="103"/>
      <c r="J44" s="4"/>
      <c r="K44" s="100"/>
      <c r="M44" s="103"/>
      <c r="N44" s="4"/>
      <c r="O44" s="100"/>
      <c r="Q44" s="103"/>
      <c r="R44" s="101"/>
    </row>
    <row r="45" spans="1:19">
      <c r="A45" s="102"/>
      <c r="B45" s="95"/>
      <c r="C45" s="95"/>
      <c r="D45" s="102"/>
      <c r="E45" s="97"/>
      <c r="F45" s="97"/>
      <c r="G45" s="97"/>
      <c r="I45" s="103"/>
      <c r="J45" s="4"/>
      <c r="K45" s="100"/>
      <c r="M45" s="103"/>
      <c r="N45" s="4"/>
      <c r="O45" s="100"/>
      <c r="Q45" s="103"/>
      <c r="R45" s="101"/>
    </row>
    <row r="46" spans="1:19">
      <c r="A46" s="102"/>
      <c r="B46" s="95"/>
      <c r="C46" s="95"/>
      <c r="D46" s="102"/>
      <c r="E46" s="97"/>
      <c r="F46" s="97"/>
      <c r="G46" s="97"/>
      <c r="I46" s="103"/>
      <c r="J46" s="4"/>
      <c r="K46" s="100"/>
      <c r="M46" s="103"/>
      <c r="N46" s="4"/>
      <c r="O46" s="100"/>
      <c r="Q46" s="103"/>
      <c r="R46" s="101"/>
    </row>
    <row r="47" spans="1:19">
      <c r="A47" s="102"/>
      <c r="B47" s="95"/>
      <c r="C47" s="95"/>
      <c r="D47" s="107"/>
      <c r="E47" s="97"/>
      <c r="F47" s="97"/>
      <c r="G47" s="101"/>
      <c r="I47" s="103"/>
      <c r="J47" s="4"/>
      <c r="M47" s="103"/>
      <c r="N47" s="4"/>
      <c r="Q47" s="103"/>
      <c r="R47" s="101"/>
    </row>
    <row r="48" spans="1:19" s="1" customFormat="1">
      <c r="A48" s="108"/>
      <c r="B48" s="95"/>
      <c r="C48" s="95"/>
      <c r="D48" s="108"/>
      <c r="E48" s="97"/>
      <c r="F48" s="97"/>
      <c r="G48" s="97"/>
      <c r="H48" s="100"/>
      <c r="I48" s="100"/>
      <c r="J48" s="4"/>
      <c r="K48" s="100"/>
      <c r="L48" s="100"/>
      <c r="M48" s="100"/>
      <c r="N48" s="4"/>
      <c r="O48" s="100"/>
      <c r="P48" s="100"/>
      <c r="Q48" s="100"/>
      <c r="R48" s="101"/>
    </row>
    <row r="49" spans="1:18" s="1" customFormat="1">
      <c r="B49" s="95"/>
      <c r="C49" s="95"/>
      <c r="E49" s="109"/>
      <c r="F49" s="97"/>
      <c r="G49" s="101"/>
      <c r="H49" s="4"/>
      <c r="I49" s="100"/>
      <c r="J49" s="4"/>
      <c r="K49" s="4"/>
      <c r="L49" s="4"/>
      <c r="M49" s="100"/>
      <c r="N49" s="4"/>
      <c r="O49" s="4"/>
      <c r="P49" s="4"/>
      <c r="Q49" s="100"/>
      <c r="R49" s="101"/>
    </row>
    <row r="50" spans="1:18">
      <c r="E50" s="110"/>
      <c r="F50" s="111"/>
      <c r="G50" s="101"/>
      <c r="R50" s="111"/>
    </row>
    <row r="51" spans="1:18">
      <c r="E51" s="110"/>
      <c r="F51" s="111"/>
      <c r="G51" s="101"/>
      <c r="R51" s="111"/>
    </row>
    <row r="52" spans="1:18">
      <c r="E52" s="110"/>
      <c r="F52" s="111"/>
      <c r="G52" s="101"/>
      <c r="R52" s="111"/>
    </row>
    <row r="53" spans="1:18" s="113" customFormat="1">
      <c r="A53" s="112"/>
      <c r="C53" s="112"/>
      <c r="D53" s="112"/>
      <c r="E53" s="114"/>
      <c r="H53" s="114"/>
      <c r="I53" s="115"/>
      <c r="J53" s="114"/>
      <c r="K53" s="114"/>
      <c r="L53" s="114"/>
      <c r="M53" s="115"/>
      <c r="N53" s="114"/>
      <c r="O53" s="114"/>
      <c r="P53" s="114"/>
      <c r="Q53" s="114"/>
    </row>
    <row r="54" spans="1:18" s="112" customFormat="1">
      <c r="A54" s="95"/>
      <c r="B54" s="116"/>
      <c r="E54" s="95"/>
      <c r="F54" s="113"/>
      <c r="G54" s="113"/>
      <c r="H54" s="114"/>
      <c r="I54" s="115"/>
      <c r="J54" s="114"/>
      <c r="K54" s="114"/>
      <c r="L54" s="114"/>
      <c r="M54" s="115"/>
      <c r="N54" s="114"/>
      <c r="O54" s="114"/>
      <c r="P54" s="114"/>
      <c r="Q54" s="115"/>
    </row>
    <row r="55" spans="1:18">
      <c r="B55" s="116"/>
      <c r="C55" s="3"/>
      <c r="E55" s="95"/>
      <c r="G55" s="3"/>
      <c r="H55" s="2"/>
      <c r="I55" s="4"/>
      <c r="K55" s="2"/>
      <c r="L55" s="2"/>
      <c r="M55" s="4"/>
      <c r="O55" s="2"/>
      <c r="P55" s="2"/>
    </row>
    <row r="56" spans="1:18">
      <c r="B56" s="116"/>
      <c r="E56" s="95"/>
    </row>
    <row r="57" spans="1:18">
      <c r="B57" s="116"/>
      <c r="E57" s="95"/>
    </row>
    <row r="58" spans="1:18">
      <c r="B58" s="96"/>
    </row>
    <row r="59" spans="1:18" s="113" customFormat="1">
      <c r="A59" s="112"/>
      <c r="C59" s="112"/>
      <c r="D59" s="112"/>
      <c r="E59" s="114"/>
      <c r="H59" s="114"/>
      <c r="I59" s="115"/>
      <c r="J59" s="114"/>
      <c r="K59" s="114"/>
      <c r="L59" s="114"/>
      <c r="M59" s="115"/>
      <c r="N59" s="114"/>
      <c r="O59" s="114"/>
      <c r="P59" s="114"/>
      <c r="Q59" s="114"/>
    </row>
    <row r="60" spans="1:18">
      <c r="B60" s="96"/>
      <c r="E60" s="117"/>
    </row>
  </sheetData>
  <mergeCells count="12">
    <mergeCell ref="Q4:Q5"/>
    <mergeCell ref="R4:R5"/>
    <mergeCell ref="F3:H3"/>
    <mergeCell ref="I3:K3"/>
    <mergeCell ref="L3:N3"/>
    <mergeCell ref="O3:Q3"/>
    <mergeCell ref="S3:S5"/>
    <mergeCell ref="H4:H5"/>
    <mergeCell ref="K4:K5"/>
    <mergeCell ref="L4:L5"/>
    <mergeCell ref="N4:N5"/>
    <mergeCell ref="O4:O5"/>
  </mergeCells>
  <pageMargins left="0.31496062992125984" right="0.11811023622047245" top="0.31496062992125984" bottom="0.31496062992125984" header="0.31496062992125984" footer="0.31496062992125984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สินค้า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2021-05-07T09:37:01Z</dcterms:created>
  <dcterms:modified xsi:type="dcterms:W3CDTF">2021-05-07T09:37:37Z</dcterms:modified>
</cp:coreProperties>
</file>